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0\k 12 2020\Nemocenská statistika\"/>
    </mc:Choice>
  </mc:AlternateContent>
  <bookViews>
    <workbookView xWindow="0" yWindow="0" windowWidth="28800" windowHeight="12345" tabRatio="905"/>
  </bookViews>
  <sheets>
    <sheet name="přítrv" sheetId="7" r:id="rId1"/>
  </sheets>
  <definedNames>
    <definedName name="_xlnm.Print_Area" localSheetId="0">přítrv!$A$1:$R$43</definedName>
  </definedNames>
  <calcPr calcId="162913"/>
</workbook>
</file>

<file path=xl/calcChain.xml><?xml version="1.0" encoding="utf-8"?>
<calcChain xmlns="http://schemas.openxmlformats.org/spreadsheetml/2006/main">
  <c r="M42" i="7" l="1"/>
  <c r="I41" i="7"/>
  <c r="E40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P35" i="7"/>
  <c r="P43" i="7" s="1"/>
  <c r="O35" i="7"/>
  <c r="O43" i="7" s="1"/>
  <c r="N35" i="7"/>
  <c r="M35" i="7"/>
  <c r="M43" i="7" s="1"/>
  <c r="L35" i="7"/>
  <c r="L43" i="7" s="1"/>
  <c r="K35" i="7"/>
  <c r="K43" i="7" s="1"/>
  <c r="J35" i="7"/>
  <c r="I35" i="7"/>
  <c r="I43" i="7" s="1"/>
  <c r="H35" i="7"/>
  <c r="H43" i="7" s="1"/>
  <c r="G35" i="7"/>
  <c r="G43" i="7" s="1"/>
  <c r="F35" i="7"/>
  <c r="E35" i="7"/>
  <c r="E43" i="7" s="1"/>
  <c r="D35" i="7"/>
  <c r="D43" i="7" s="1"/>
  <c r="C35" i="7"/>
  <c r="C43" i="7" s="1"/>
  <c r="P34" i="7"/>
  <c r="O34" i="7"/>
  <c r="O42" i="7" s="1"/>
  <c r="N34" i="7"/>
  <c r="N42" i="7" s="1"/>
  <c r="M34" i="7"/>
  <c r="L34" i="7"/>
  <c r="K34" i="7"/>
  <c r="K42" i="7" s="1"/>
  <c r="J34" i="7"/>
  <c r="J42" i="7" s="1"/>
  <c r="I34" i="7"/>
  <c r="I42" i="7" s="1"/>
  <c r="H34" i="7"/>
  <c r="G34" i="7"/>
  <c r="G42" i="7" s="1"/>
  <c r="F34" i="7"/>
  <c r="F42" i="7" s="1"/>
  <c r="E34" i="7"/>
  <c r="E42" i="7" s="1"/>
  <c r="D34" i="7"/>
  <c r="C34" i="7"/>
  <c r="C42" i="7" s="1"/>
  <c r="P33" i="7"/>
  <c r="P41" i="7" s="1"/>
  <c r="O33" i="7"/>
  <c r="O41" i="7" s="1"/>
  <c r="N33" i="7"/>
  <c r="M33" i="7"/>
  <c r="M41" i="7" s="1"/>
  <c r="L33" i="7"/>
  <c r="L41" i="7" s="1"/>
  <c r="K33" i="7"/>
  <c r="K41" i="7" s="1"/>
  <c r="J33" i="7"/>
  <c r="I33" i="7"/>
  <c r="H33" i="7"/>
  <c r="H41" i="7" s="1"/>
  <c r="G33" i="7"/>
  <c r="G41" i="7" s="1"/>
  <c r="F33" i="7"/>
  <c r="E33" i="7"/>
  <c r="E41" i="7" s="1"/>
  <c r="D33" i="7"/>
  <c r="D41" i="7" s="1"/>
  <c r="C33" i="7"/>
  <c r="C41" i="7" s="1"/>
  <c r="P32" i="7"/>
  <c r="O32" i="7"/>
  <c r="O40" i="7" s="1"/>
  <c r="N32" i="7"/>
  <c r="N40" i="7" s="1"/>
  <c r="M32" i="7"/>
  <c r="M40" i="7" s="1"/>
  <c r="L32" i="7"/>
  <c r="K32" i="7"/>
  <c r="K40" i="7" s="1"/>
  <c r="J32" i="7"/>
  <c r="J40" i="7" s="1"/>
  <c r="I32" i="7"/>
  <c r="I40" i="7" s="1"/>
  <c r="H32" i="7"/>
  <c r="G32" i="7"/>
  <c r="G40" i="7" s="1"/>
  <c r="F32" i="7"/>
  <c r="F40" i="7" s="1"/>
  <c r="E32" i="7"/>
  <c r="D32" i="7"/>
  <c r="C32" i="7"/>
  <c r="C40" i="7" s="1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P29" i="7"/>
  <c r="P38" i="7" s="1"/>
  <c r="O29" i="7"/>
  <c r="O38" i="7" s="1"/>
  <c r="N29" i="7"/>
  <c r="M29" i="7"/>
  <c r="M38" i="7" s="1"/>
  <c r="L29" i="7"/>
  <c r="L38" i="7" s="1"/>
  <c r="K29" i="7"/>
  <c r="K38" i="7" s="1"/>
  <c r="J29" i="7"/>
  <c r="I29" i="7"/>
  <c r="I38" i="7" s="1"/>
  <c r="H29" i="7"/>
  <c r="H38" i="7" s="1"/>
  <c r="G29" i="7"/>
  <c r="G38" i="7" s="1"/>
  <c r="F29" i="7"/>
  <c r="E29" i="7"/>
  <c r="E38" i="7" s="1"/>
  <c r="D29" i="7"/>
  <c r="D38" i="7" s="1"/>
  <c r="C29" i="7"/>
  <c r="C38" i="7" s="1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37" i="7" s="1"/>
  <c r="Q14" i="7"/>
  <c r="Q36" i="7" s="1"/>
  <c r="Q13" i="7"/>
  <c r="Q35" i="7" s="1"/>
  <c r="Q12" i="7"/>
  <c r="Q34" i="7" s="1"/>
  <c r="Q11" i="7"/>
  <c r="Q33" i="7" s="1"/>
  <c r="Q10" i="7"/>
  <c r="Q32" i="7" s="1"/>
  <c r="Q9" i="7"/>
  <c r="Q31" i="7" s="1"/>
  <c r="Q8" i="7"/>
  <c r="Q30" i="7" s="1"/>
  <c r="Q7" i="7"/>
  <c r="Q29" i="7" s="1"/>
  <c r="E39" i="7" l="1"/>
  <c r="F39" i="7"/>
  <c r="J39" i="7"/>
  <c r="N39" i="7"/>
  <c r="D40" i="7"/>
  <c r="H40" i="7"/>
  <c r="L40" i="7"/>
  <c r="P40" i="7"/>
  <c r="F41" i="7"/>
  <c r="J41" i="7"/>
  <c r="N41" i="7"/>
  <c r="D42" i="7"/>
  <c r="H42" i="7"/>
  <c r="L42" i="7"/>
  <c r="P42" i="7"/>
  <c r="F43" i="7"/>
  <c r="J43" i="7"/>
  <c r="N43" i="7"/>
  <c r="I39" i="7"/>
  <c r="M39" i="7"/>
  <c r="Q43" i="7"/>
  <c r="Q40" i="7"/>
  <c r="Q39" i="7"/>
  <c r="Q41" i="7"/>
  <c r="Q42" i="7"/>
  <c r="Q16" i="7"/>
  <c r="Q38" i="7" s="1"/>
  <c r="R37" i="7" s="1"/>
  <c r="F38" i="7"/>
  <c r="J38" i="7"/>
  <c r="N38" i="7"/>
  <c r="C39" i="7"/>
  <c r="G39" i="7"/>
  <c r="K39" i="7"/>
  <c r="O39" i="7"/>
  <c r="R7" i="7"/>
  <c r="R9" i="7"/>
  <c r="R13" i="7"/>
  <c r="R15" i="7"/>
  <c r="D39" i="7"/>
  <c r="H39" i="7"/>
  <c r="L39" i="7"/>
  <c r="P39" i="7"/>
  <c r="R8" i="7"/>
  <c r="R12" i="7"/>
  <c r="R14" i="7"/>
  <c r="Q17" i="7"/>
  <c r="Q18" i="7"/>
  <c r="Q19" i="7"/>
  <c r="Q20" i="7"/>
  <c r="Q21" i="7"/>
  <c r="R30" i="7" l="1"/>
  <c r="R35" i="7"/>
  <c r="R17" i="7"/>
  <c r="R33" i="7"/>
  <c r="R36" i="7"/>
  <c r="R20" i="7"/>
  <c r="R21" i="7"/>
  <c r="R34" i="7"/>
  <c r="R32" i="7"/>
  <c r="R31" i="7"/>
  <c r="R10" i="7"/>
  <c r="R11" i="7"/>
  <c r="R19" i="7" s="1"/>
  <c r="R29" i="7"/>
  <c r="R43" i="7" l="1"/>
  <c r="R39" i="7"/>
  <c r="R40" i="7"/>
  <c r="R42" i="7"/>
  <c r="R41" i="7"/>
  <c r="R18" i="7"/>
</calcChain>
</file>

<file path=xl/sharedStrings.xml><?xml version="1.0" encoding="utf-8"?>
<sst xmlns="http://schemas.openxmlformats.org/spreadsheetml/2006/main" count="89" uniqueCount="44">
  <si>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</si>
  <si>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</si>
  <si>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</si>
  <si>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</si>
  <si>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</si>
  <si>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</si>
  <si>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</si>
  <si>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</si>
  <si>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</si>
  <si>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</si>
  <si>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</si>
  <si>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</si>
  <si>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</si>
  <si>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</si>
  <si>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</si>
  <si>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</si>
  <si>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</si>
  <si>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</si>
  <si>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</si>
  <si>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</si>
  <si>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</si>
  <si>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</si>
  <si>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</si>
  <si>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</si>
  <si>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</si>
  <si>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</si>
  <si>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</si>
  <si>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</si>
  <si>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</si>
  <si>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</si>
  <si>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</si>
  <si>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</si>
  <si>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</si>
  <si>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</si>
  <si>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</si>
  <si>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</si>
  <si>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Počet obyvatel k 31.12.2019</t>
  </si>
  <si>
    <t>Jiho
moravský</t>
  </si>
  <si>
    <t>Králové
hradecký</t>
  </si>
  <si>
    <t>Moravsko
slezský</t>
  </si>
  <si>
    <t>Praha</t>
  </si>
  <si>
    <t>Středo
český</t>
  </si>
  <si>
    <t>Ukončené případy dočasné pracovní neschopnosti za 1. - 4. čtvrtletí 2020 podle délky trvání</t>
  </si>
  <si>
    <t>Ukončené případy dočasné pracovní neschopnosti za 1. - 4.  čtvrtletí 2020 podle délky trvání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</si>
</sst>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31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 CE"/>
      <family val="1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sz val="11"/>
      <name val="Tahoma"/>
      <family val="2"/>
      <charset val="238"/>
    </font>
    <font>
      <sz val="10"/>
      <color theme="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3" fontId="3" fillId="0" borderId="1">
      <protection locked="0"/>
    </xf>
    <xf numFmtId="164" fontId="4" fillId="0" borderId="2" applyBorder="0">
      <alignment horizontal="center"/>
    </xf>
    <xf numFmtId="49" fontId="5" fillId="0" borderId="3">
      <alignment horizontal="center"/>
    </xf>
    <xf numFmtId="0" fontId="6" fillId="0" borderId="0">
      <alignment horizontal="center"/>
    </xf>
    <xf numFmtId="0" fontId="7" fillId="0" borderId="0"/>
    <xf numFmtId="0" fontId="18" fillId="0" borderId="0"/>
    <xf numFmtId="0" fontId="20" fillId="0" borderId="0"/>
    <xf numFmtId="3" fontId="8" fillId="0" borderId="0">
      <alignment vertical="center"/>
    </xf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3" fontId="9" fillId="0" borderId="4">
      <alignment wrapText="1"/>
    </xf>
    <xf numFmtId="4" fontId="9" fillId="0" borderId="4">
      <alignment wrapText="1"/>
    </xf>
    <xf numFmtId="0" fontId="21" fillId="3" borderId="0" applyNumberFormat="0" applyBorder="0" applyAlignment="0" applyProtection="0"/>
    <xf numFmtId="49" fontId="3" fillId="0" borderId="0">
      <alignment horizontal="left" vertical="center" wrapText="1"/>
    </xf>
    <xf numFmtId="49" fontId="3" fillId="0" borderId="1">
      <alignment wrapText="1"/>
    </xf>
    <xf numFmtId="0" fontId="16" fillId="0" borderId="0"/>
    <xf numFmtId="0" fontId="2" fillId="0" borderId="0"/>
    <xf numFmtId="0" fontId="2" fillId="0" borderId="0"/>
    <xf numFmtId="0" fontId="1" fillId="0" borderId="0"/>
  </cellStyleXfs>
  <cellXfs count="111">
    <xf numFmtId="0" fontId="0" fillId="0" borderId="0" xfId="0"/>
    <xf numFmtId="3" fontId="8" fillId="0" borderId="0" xfId="8">
      <alignment vertical="center"/>
    </xf>
    <xf numFmtId="3" fontId="12" fillId="0" borderId="0" xfId="8" applyNumberFormat="1" applyFont="1" applyFill="1" applyBorder="1" applyAlignment="1" applyProtection="1">
      <alignment horizontal="center" vertical="center"/>
    </xf>
    <xf numFmtId="3" fontId="8" fillId="0" borderId="0" xfId="8" applyFont="1" applyAlignment="1">
      <alignment vertical="center"/>
    </xf>
    <xf numFmtId="3" fontId="8" fillId="0" borderId="0" xfId="8" applyFont="1" applyAlignment="1" applyProtection="1">
      <alignment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5" fillId="0" borderId="0" xfId="8" applyFont="1" applyAlignment="1" applyProtection="1">
      <alignment vertical="center"/>
    </xf>
    <xf numFmtId="3" fontId="15" fillId="0" borderId="0" xfId="8" applyFont="1">
      <alignment vertical="center"/>
    </xf>
    <xf numFmtId="3" fontId="8" fillId="0" borderId="0" xfId="8" applyBorder="1">
      <alignment vertical="center"/>
    </xf>
    <xf numFmtId="3" fontId="8" fillId="0" borderId="0" xfId="8" applyFont="1" applyBorder="1">
      <alignment vertical="center"/>
    </xf>
    <xf numFmtId="4" fontId="8" fillId="0" borderId="0" xfId="8" applyNumberFormat="1">
      <alignment vertical="center"/>
    </xf>
    <xf numFmtId="3" fontId="8" fillId="0" borderId="0" xfId="8" applyBorder="1" applyAlignment="1">
      <alignment horizontal="center" vertical="center"/>
    </xf>
    <xf numFmtId="3" fontId="10" fillId="0" borderId="0" xfId="8" applyFont="1" applyBorder="1" applyAlignment="1">
      <alignment horizontal="center" vertical="center" textRotation="90" wrapText="1"/>
    </xf>
    <xf numFmtId="3" fontId="10" fillId="0" borderId="0" xfId="8" applyFont="1" applyBorder="1" applyAlignment="1" applyProtection="1">
      <alignment horizontal="center" vertical="center"/>
    </xf>
    <xf numFmtId="3" fontId="10" fillId="0" borderId="0" xfId="8" applyNumberFormat="1" applyFont="1" applyBorder="1" applyAlignment="1" applyProtection="1">
      <alignment horizontal="center" vertical="center"/>
    </xf>
    <xf numFmtId="10" fontId="14" fillId="0" borderId="0" xfId="9" applyNumberFormat="1" applyFont="1" applyBorder="1" applyAlignment="1" applyProtection="1">
      <alignment horizontal="center" vertical="center"/>
    </xf>
    <xf numFmtId="3" fontId="11" fillId="0" borderId="19" xfId="8" applyNumberFormat="1" applyFont="1" applyBorder="1" applyAlignment="1" applyProtection="1">
      <alignment horizontal="right" vertical="center" indent="1"/>
      <protection locked="0"/>
    </xf>
    <xf numFmtId="3" fontId="11" fillId="0" borderId="20" xfId="8" applyNumberFormat="1" applyFont="1" applyBorder="1" applyAlignment="1" applyProtection="1">
      <alignment horizontal="right" vertical="center" indent="1"/>
      <protection locked="0"/>
    </xf>
    <xf numFmtId="0" fontId="22" fillId="5" borderId="0" xfId="0" applyFont="1" applyFill="1" applyBorder="1" applyAlignment="1">
      <alignment vertical="center" wrapText="1"/>
    </xf>
    <xf numFmtId="0" fontId="22" fillId="5" borderId="14" xfId="0" applyFont="1" applyFill="1" applyBorder="1" applyAlignment="1">
      <alignment vertical="center" wrapText="1"/>
    </xf>
    <xf numFmtId="0" fontId="22" fillId="5" borderId="9" xfId="0" applyFont="1" applyFill="1" applyBorder="1" applyAlignment="1">
      <alignment horizontal="center" vertical="center" wrapText="1"/>
    </xf>
    <xf numFmtId="3" fontId="25" fillId="0" borderId="11" xfId="8" applyFont="1" applyBorder="1" applyAlignment="1" applyProtection="1">
      <alignment horizontal="center" vertical="center"/>
    </xf>
    <xf numFmtId="3" fontId="19" fillId="0" borderId="31" xfId="8" applyNumberFormat="1" applyFont="1" applyBorder="1" applyAlignment="1" applyProtection="1">
      <alignment horizontal="right" vertical="center"/>
    </xf>
    <xf numFmtId="3" fontId="19" fillId="0" borderId="37" xfId="8" applyNumberFormat="1" applyFont="1" applyBorder="1" applyAlignment="1" applyProtection="1">
      <alignment horizontal="right" vertical="center"/>
    </xf>
    <xf numFmtId="3" fontId="25" fillId="0" borderId="7" xfId="8" applyNumberFormat="1" applyFont="1" applyBorder="1" applyAlignment="1" applyProtection="1">
      <alignment horizontal="right" vertical="center"/>
    </xf>
    <xf numFmtId="3" fontId="25" fillId="0" borderId="12" xfId="8" applyFont="1" applyBorder="1" applyAlignment="1" applyProtection="1">
      <alignment horizontal="center" vertical="center"/>
    </xf>
    <xf numFmtId="3" fontId="19" fillId="0" borderId="26" xfId="8" applyNumberFormat="1" applyFont="1" applyBorder="1" applyAlignment="1" applyProtection="1">
      <alignment horizontal="right" vertical="center"/>
    </xf>
    <xf numFmtId="3" fontId="19" fillId="0" borderId="27" xfId="8" applyNumberFormat="1" applyFont="1" applyBorder="1" applyAlignment="1" applyProtection="1">
      <alignment horizontal="right" vertical="center"/>
    </xf>
    <xf numFmtId="3" fontId="25" fillId="0" borderId="8" xfId="8" applyNumberFormat="1" applyFont="1" applyBorder="1" applyAlignment="1" applyProtection="1">
      <alignment horizontal="right" vertical="center"/>
    </xf>
    <xf numFmtId="3" fontId="25" fillId="0" borderId="13" xfId="8" applyFont="1" applyBorder="1" applyAlignment="1" applyProtection="1">
      <alignment horizontal="center" vertical="center"/>
    </xf>
    <xf numFmtId="3" fontId="19" fillId="0" borderId="23" xfId="8" applyNumberFormat="1" applyFont="1" applyBorder="1" applyAlignment="1" applyProtection="1">
      <alignment horizontal="right" vertical="center"/>
    </xf>
    <xf numFmtId="3" fontId="19" fillId="0" borderId="28" xfId="8" applyNumberFormat="1" applyFont="1" applyBorder="1" applyAlignment="1" applyProtection="1">
      <alignment horizontal="right" vertical="center"/>
    </xf>
    <xf numFmtId="3" fontId="25" fillId="0" borderId="17" xfId="8" applyNumberFormat="1" applyFont="1" applyBorder="1" applyAlignment="1" applyProtection="1">
      <alignment horizontal="right" vertical="center"/>
    </xf>
    <xf numFmtId="3" fontId="25" fillId="0" borderId="5" xfId="8" applyFont="1" applyBorder="1" applyAlignment="1" applyProtection="1">
      <alignment horizontal="center" vertical="center"/>
    </xf>
    <xf numFmtId="3" fontId="19" fillId="0" borderId="24" xfId="8" applyNumberFormat="1" applyFont="1" applyBorder="1" applyAlignment="1" applyProtection="1">
      <alignment horizontal="right" vertical="center"/>
    </xf>
    <xf numFmtId="3" fontId="19" fillId="0" borderId="29" xfId="8" applyNumberFormat="1" applyFont="1" applyBorder="1" applyAlignment="1" applyProtection="1">
      <alignment horizontal="right" vertical="center"/>
    </xf>
    <xf numFmtId="3" fontId="25" fillId="0" borderId="30" xfId="8" applyNumberFormat="1" applyFont="1" applyBorder="1" applyAlignment="1" applyProtection="1">
      <alignment horizontal="right" vertical="center"/>
    </xf>
    <xf numFmtId="0" fontId="22" fillId="5" borderId="18" xfId="0" applyFont="1" applyFill="1" applyBorder="1" applyAlignment="1">
      <alignment horizontal="center" vertical="center" wrapText="1"/>
    </xf>
    <xf numFmtId="3" fontId="25" fillId="0" borderId="7" xfId="8" applyNumberFormat="1" applyFont="1" applyBorder="1" applyAlignment="1" applyProtection="1">
      <alignment horizontal="right" vertical="center"/>
      <protection locked="0"/>
    </xf>
    <xf numFmtId="3" fontId="19" fillId="0" borderId="25" xfId="8" applyNumberFormat="1" applyFont="1" applyBorder="1" applyAlignment="1" applyProtection="1">
      <alignment horizontal="right" vertical="center"/>
    </xf>
    <xf numFmtId="3" fontId="19" fillId="0" borderId="1" xfId="8" applyFont="1" applyBorder="1">
      <alignment vertical="center"/>
    </xf>
    <xf numFmtId="3" fontId="19" fillId="0" borderId="1" xfId="8" applyFont="1" applyBorder="1" applyAlignment="1">
      <alignment horizontal="center" vertical="center"/>
    </xf>
    <xf numFmtId="3" fontId="25" fillId="0" borderId="1" xfId="8" applyFont="1" applyBorder="1" applyAlignment="1">
      <alignment horizontal="center" vertical="center"/>
    </xf>
    <xf numFmtId="3" fontId="29" fillId="0" borderId="1" xfId="8" applyFont="1" applyBorder="1">
      <alignment vertical="center"/>
    </xf>
    <xf numFmtId="3" fontId="25" fillId="0" borderId="1" xfId="8" applyFont="1" applyBorder="1">
      <alignment vertical="center"/>
    </xf>
    <xf numFmtId="0" fontId="22" fillId="5" borderId="10" xfId="0" applyFont="1" applyFill="1" applyBorder="1" applyAlignment="1">
      <alignment vertical="center"/>
    </xf>
    <xf numFmtId="3" fontId="26" fillId="6" borderId="35" xfId="0" applyNumberFormat="1" applyFont="1" applyFill="1" applyBorder="1" applyAlignment="1">
      <alignment horizontal="right" vertical="center" wrapText="1"/>
    </xf>
    <xf numFmtId="3" fontId="26" fillId="6" borderId="40" xfId="0" applyNumberFormat="1" applyFont="1" applyFill="1" applyBorder="1" applyAlignment="1">
      <alignment horizontal="right" vertical="center" wrapText="1"/>
    </xf>
    <xf numFmtId="3" fontId="19" fillId="4" borderId="1" xfId="8" applyNumberFormat="1" applyFont="1" applyFill="1" applyBorder="1" applyAlignment="1" applyProtection="1">
      <alignment horizontal="right" vertical="center"/>
    </xf>
    <xf numFmtId="3" fontId="19" fillId="4" borderId="32" xfId="8" applyNumberFormat="1" applyFont="1" applyFill="1" applyBorder="1" applyAlignment="1" applyProtection="1">
      <alignment horizontal="right" vertical="center"/>
    </xf>
    <xf numFmtId="3" fontId="26" fillId="6" borderId="33" xfId="0" applyNumberFormat="1" applyFont="1" applyFill="1" applyBorder="1" applyAlignment="1">
      <alignment horizontal="right" vertical="center" wrapText="1"/>
    </xf>
    <xf numFmtId="0" fontId="22" fillId="5" borderId="34" xfId="0" applyFont="1" applyFill="1" applyBorder="1" applyAlignment="1">
      <alignment vertical="center" wrapText="1"/>
    </xf>
    <xf numFmtId="3" fontId="19" fillId="0" borderId="1" xfId="8" applyNumberFormat="1" applyFont="1" applyBorder="1" applyAlignment="1" applyProtection="1">
      <alignment horizontal="right" vertical="center"/>
      <protection locked="0"/>
    </xf>
    <xf numFmtId="3" fontId="19" fillId="0" borderId="32" xfId="8" applyNumberFormat="1" applyFont="1" applyBorder="1" applyAlignment="1" applyProtection="1">
      <alignment horizontal="right" vertical="center"/>
      <protection locked="0"/>
    </xf>
    <xf numFmtId="3" fontId="25" fillId="0" borderId="8" xfId="8" applyNumberFormat="1" applyFont="1" applyBorder="1" applyAlignment="1" applyProtection="1">
      <alignment horizontal="right" vertical="center"/>
      <protection locked="0"/>
    </xf>
    <xf numFmtId="3" fontId="29" fillId="0" borderId="0" xfId="8" applyNumberFormat="1" applyFont="1" applyBorder="1" applyAlignment="1">
      <alignment horizontal="right" vertical="center"/>
    </xf>
    <xf numFmtId="3" fontId="19" fillId="0" borderId="1" xfId="8" applyFont="1" applyBorder="1" applyAlignment="1">
      <alignment vertical="center" wrapText="1"/>
    </xf>
    <xf numFmtId="3" fontId="11" fillId="0" borderId="25" xfId="8" applyNumberFormat="1" applyFont="1" applyBorder="1" applyAlignment="1" applyProtection="1">
      <alignment horizontal="right" vertical="center" indent="1"/>
      <protection locked="0"/>
    </xf>
    <xf numFmtId="3" fontId="19" fillId="4" borderId="26" xfId="8" applyNumberFormat="1" applyFont="1" applyFill="1" applyBorder="1" applyAlignment="1" applyProtection="1">
      <alignment horizontal="right" vertical="center"/>
    </xf>
    <xf numFmtId="3" fontId="11" fillId="0" borderId="22" xfId="8" applyNumberFormat="1" applyFont="1" applyBorder="1" applyAlignment="1" applyProtection="1">
      <alignment horizontal="right" vertical="center" indent="1"/>
      <protection locked="0"/>
    </xf>
    <xf numFmtId="3" fontId="25" fillId="0" borderId="19" xfId="8" applyNumberFormat="1" applyFont="1" applyBorder="1" applyAlignment="1" applyProtection="1">
      <alignment horizontal="right" vertical="center" indent="1"/>
      <protection locked="0"/>
    </xf>
    <xf numFmtId="10" fontId="27" fillId="0" borderId="22" xfId="9" applyNumberFormat="1" applyFont="1" applyBorder="1" applyAlignment="1" applyProtection="1">
      <alignment horizontal="right" vertical="center" indent="1"/>
    </xf>
    <xf numFmtId="3" fontId="19" fillId="4" borderId="12" xfId="8" applyNumberFormat="1" applyFont="1" applyFill="1" applyBorder="1" applyAlignment="1" applyProtection="1">
      <alignment horizontal="right" vertical="center"/>
    </xf>
    <xf numFmtId="3" fontId="26" fillId="4" borderId="32" xfId="13" applyNumberFormat="1" applyFont="1" applyFill="1" applyBorder="1" applyAlignment="1" applyProtection="1">
      <alignment horizontal="right" vertical="center"/>
      <protection locked="0"/>
    </xf>
    <xf numFmtId="10" fontId="27" fillId="0" borderId="12" xfId="9" applyNumberFormat="1" applyFont="1" applyBorder="1" applyAlignment="1" applyProtection="1">
      <alignment horizontal="right" vertical="center" indent="1"/>
    </xf>
    <xf numFmtId="3" fontId="25" fillId="4" borderId="32" xfId="8" applyNumberFormat="1" applyFont="1" applyFill="1" applyBorder="1" applyAlignment="1" applyProtection="1">
      <alignment horizontal="right" vertical="center"/>
      <protection locked="0"/>
    </xf>
    <xf numFmtId="3" fontId="26" fillId="6" borderId="43" xfId="0" applyNumberFormat="1" applyFont="1" applyFill="1" applyBorder="1" applyAlignment="1">
      <alignment horizontal="right" vertical="center" wrapText="1"/>
    </xf>
    <xf numFmtId="10" fontId="28" fillId="2" borderId="33" xfId="9" applyNumberFormat="1" applyFont="1" applyFill="1" applyBorder="1" applyAlignment="1" applyProtection="1">
      <alignment horizontal="right" vertical="center" indent="1"/>
    </xf>
    <xf numFmtId="10" fontId="27" fillId="0" borderId="7" xfId="9" applyNumberFormat="1" applyFont="1" applyBorder="1" applyAlignment="1" applyProtection="1">
      <alignment horizontal="right" vertical="center" indent="1"/>
    </xf>
    <xf numFmtId="10" fontId="27" fillId="0" borderId="8" xfId="9" applyNumberFormat="1" applyFont="1" applyBorder="1" applyAlignment="1" applyProtection="1">
      <alignment horizontal="right" vertical="center" indent="1"/>
    </xf>
    <xf numFmtId="10" fontId="27" fillId="0" borderId="17" xfId="9" applyNumberFormat="1" applyFont="1" applyBorder="1" applyAlignment="1" applyProtection="1">
      <alignment horizontal="right" vertical="center" indent="1"/>
    </xf>
    <xf numFmtId="10" fontId="27" fillId="0" borderId="30" xfId="9" applyNumberFormat="1" applyFont="1" applyBorder="1" applyAlignment="1" applyProtection="1">
      <alignment horizontal="right" vertical="center" indent="1"/>
    </xf>
    <xf numFmtId="10" fontId="14" fillId="0" borderId="7" xfId="9" applyNumberFormat="1" applyFont="1" applyBorder="1" applyAlignment="1" applyProtection="1">
      <alignment horizontal="right" vertical="center"/>
    </xf>
    <xf numFmtId="3" fontId="19" fillId="0" borderId="12" xfId="8" applyNumberFormat="1" applyFont="1" applyBorder="1" applyAlignment="1" applyProtection="1">
      <alignment horizontal="right" vertical="center"/>
      <protection locked="0"/>
    </xf>
    <xf numFmtId="10" fontId="27" fillId="0" borderId="8" xfId="9" applyNumberFormat="1" applyFont="1" applyBorder="1" applyAlignment="1" applyProtection="1">
      <alignment horizontal="right" vertical="center"/>
    </xf>
    <xf numFmtId="10" fontId="13" fillId="2" borderId="33" xfId="9" applyNumberFormat="1" applyFont="1" applyFill="1" applyBorder="1" applyAlignment="1" applyProtection="1">
      <alignment horizontal="right" vertical="center"/>
    </xf>
    <xf numFmtId="10" fontId="27" fillId="0" borderId="7" xfId="9" applyNumberFormat="1" applyFont="1" applyBorder="1" applyAlignment="1" applyProtection="1">
      <alignment horizontal="right" vertical="center"/>
    </xf>
    <xf numFmtId="10" fontId="27" fillId="0" borderId="17" xfId="9" applyNumberFormat="1" applyFont="1" applyBorder="1" applyAlignment="1" applyProtection="1">
      <alignment horizontal="right" vertical="center"/>
    </xf>
    <xf numFmtId="10" fontId="27" fillId="0" borderId="30" xfId="9" applyNumberFormat="1" applyFont="1" applyBorder="1" applyAlignment="1" applyProtection="1">
      <alignment horizontal="right" vertical="center"/>
    </xf>
    <xf numFmtId="49" fontId="22" fillId="5" borderId="21" xfId="15" applyFont="1" applyFill="1" applyBorder="1" applyAlignment="1" applyProtection="1">
      <alignment horizontal="center" vertical="center" wrapText="1"/>
    </xf>
    <xf numFmtId="49" fontId="22" fillId="5" borderId="41" xfId="15" applyFont="1" applyFill="1" applyBorder="1" applyAlignment="1" applyProtection="1">
      <alignment horizontal="center" vertical="center" wrapText="1"/>
    </xf>
    <xf numFmtId="3" fontId="10" fillId="0" borderId="19" xfId="8" applyFont="1" applyBorder="1" applyAlignment="1" applyProtection="1">
      <alignment horizontal="center" vertical="center"/>
    </xf>
    <xf numFmtId="3" fontId="10" fillId="0" borderId="21" xfId="8" applyFont="1" applyBorder="1" applyAlignment="1" applyProtection="1">
      <alignment horizontal="center" vertical="center"/>
    </xf>
    <xf numFmtId="3" fontId="25" fillId="0" borderId="32" xfId="8" applyFont="1" applyBorder="1" applyAlignment="1" applyProtection="1">
      <alignment horizontal="center" vertical="center"/>
    </xf>
    <xf numFmtId="3" fontId="25" fillId="0" borderId="41" xfId="8" applyFont="1" applyBorder="1" applyAlignment="1" applyProtection="1">
      <alignment horizontal="center" vertical="center"/>
    </xf>
    <xf numFmtId="49" fontId="22" fillId="5" borderId="7" xfId="15" applyFont="1" applyFill="1" applyBorder="1" applyAlignment="1" applyProtection="1">
      <alignment horizontal="center" vertical="center" wrapText="1"/>
    </xf>
    <xf numFmtId="49" fontId="22" fillId="5" borderId="8" xfId="15" applyFont="1" applyFill="1" applyBorder="1" applyAlignment="1" applyProtection="1">
      <alignment horizontal="center" vertical="center" wrapText="1"/>
    </xf>
    <xf numFmtId="0" fontId="24" fillId="0" borderId="0" xfId="4" applyFont="1" applyFill="1" applyAlignment="1" applyProtection="1">
      <alignment horizontal="center" vertical="center"/>
      <protection locked="0"/>
    </xf>
    <xf numFmtId="49" fontId="22" fillId="5" borderId="20" xfId="15" applyFont="1" applyFill="1" applyBorder="1" applyAlignment="1" applyProtection="1">
      <alignment horizontal="center" vertical="center" wrapText="1"/>
    </xf>
    <xf numFmtId="49" fontId="22" fillId="5" borderId="1" xfId="15" applyFont="1" applyFill="1" applyBorder="1" applyAlignment="1" applyProtection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3" fontId="25" fillId="0" borderId="32" xfId="8" applyFont="1" applyBorder="1" applyAlignment="1" applyProtection="1">
      <alignment horizontal="right" vertical="center" indent="1"/>
    </xf>
    <xf numFmtId="3" fontId="25" fillId="0" borderId="12" xfId="8" applyFont="1" applyBorder="1" applyAlignment="1" applyProtection="1">
      <alignment horizontal="right" vertical="center" indent="1"/>
    </xf>
    <xf numFmtId="0" fontId="30" fillId="5" borderId="6" xfId="0" applyFont="1" applyFill="1" applyBorder="1" applyAlignment="1">
      <alignment horizontal="center" vertical="center" wrapText="1"/>
    </xf>
    <xf numFmtId="49" fontId="22" fillId="5" borderId="6" xfId="15" applyFont="1" applyFill="1" applyBorder="1" applyAlignment="1" applyProtection="1">
      <alignment horizontal="center" vertical="center" wrapText="1"/>
    </xf>
    <xf numFmtId="49" fontId="22" fillId="5" borderId="42" xfId="15" applyFont="1" applyFill="1" applyBorder="1" applyAlignment="1" applyProtection="1">
      <alignment horizontal="center" vertical="center" wrapText="1"/>
    </xf>
    <xf numFmtId="49" fontId="22" fillId="5" borderId="30" xfId="15" applyFont="1" applyFill="1" applyBorder="1" applyAlignment="1" applyProtection="1">
      <alignment horizontal="center" vertical="center" wrapText="1"/>
    </xf>
    <xf numFmtId="3" fontId="10" fillId="0" borderId="19" xfId="8" applyFont="1" applyBorder="1" applyAlignment="1" applyProtection="1">
      <alignment horizontal="right" vertical="center" indent="1"/>
    </xf>
    <xf numFmtId="3" fontId="10" fillId="0" borderId="22" xfId="8" applyFont="1" applyBorder="1" applyAlignment="1" applyProtection="1">
      <alignment horizontal="right" vertical="center" indent="1"/>
    </xf>
    <xf numFmtId="3" fontId="25" fillId="0" borderId="39" xfId="8" applyFont="1" applyBorder="1" applyAlignment="1">
      <alignment horizontal="center" vertical="center" textRotation="90" wrapText="1"/>
    </xf>
    <xf numFmtId="3" fontId="25" fillId="0" borderId="36" xfId="8" applyFont="1" applyBorder="1" applyAlignment="1">
      <alignment horizontal="center" vertical="center" textRotation="90" wrapText="1"/>
    </xf>
    <xf numFmtId="3" fontId="25" fillId="0" borderId="35" xfId="8" applyFont="1" applyBorder="1" applyAlignment="1">
      <alignment horizontal="center" vertical="center" textRotation="90" wrapText="1"/>
    </xf>
    <xf numFmtId="3" fontId="25" fillId="0" borderId="32" xfId="8" applyFont="1" applyBorder="1" applyAlignment="1" applyProtection="1">
      <alignment horizontal="right" vertical="center" wrapText="1" indent="1"/>
    </xf>
    <xf numFmtId="3" fontId="25" fillId="0" borderId="12" xfId="8" applyFont="1" applyBorder="1" applyAlignment="1" applyProtection="1">
      <alignment horizontal="right" vertical="center" wrapText="1" indent="1"/>
    </xf>
    <xf numFmtId="3" fontId="26" fillId="6" borderId="15" xfId="0" applyNumberFormat="1" applyFont="1" applyFill="1" applyBorder="1" applyAlignment="1">
      <alignment horizontal="center" vertical="center" wrapText="1"/>
    </xf>
    <xf numFmtId="3" fontId="26" fillId="6" borderId="16" xfId="0" applyNumberFormat="1" applyFont="1" applyFill="1" applyBorder="1" applyAlignment="1">
      <alignment horizontal="center" vertical="center" wrapText="1"/>
    </xf>
    <xf numFmtId="3" fontId="25" fillId="0" borderId="32" xfId="8" applyFont="1" applyBorder="1" applyAlignment="1" applyProtection="1">
      <alignment horizontal="center" vertical="center" wrapText="1"/>
    </xf>
    <xf numFmtId="3" fontId="25" fillId="0" borderId="41" xfId="8" applyFont="1" applyBorder="1" applyAlignment="1" applyProtection="1">
      <alignment horizontal="center" vertical="center" wrapText="1"/>
    </xf>
    <xf numFmtId="3" fontId="26" fillId="6" borderId="38" xfId="0" applyNumberFormat="1" applyFont="1" applyFill="1" applyBorder="1" applyAlignment="1">
      <alignment horizontal="center" vertical="center" wrapText="1"/>
    </xf>
  </cellXfs>
  <cellStyles count="20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 2 2" xfId="16"/>
    <cellStyle name="Normální 3" xfId="17"/>
    <cellStyle name="Normální 4" xfId="18"/>
    <cellStyle name="Normální 5" xfId="19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3" builtinId="26"/>
    <cellStyle name="text" xfId="14"/>
    <cellStyle name="txt tab" xfId="15"/>
  </cellStyles>
  <dxfs count="0"/>
  <tableStyles count="0" defaultTableStyle="TableStyleMedium2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12094" y="742799"/>
          <a:ext cx="1428750" cy="4624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42799"/>
          <a:ext cx="1428750" cy="4624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S50"/>
  <sheetViews>
    <sheetView showGridLines="0" tabSelected="1" view="pageBreakPreview" zoomScale="75" zoomScaleNormal="75" zoomScaleSheetLayoutView="75" workbookViewId="0">
      <selection sqref="A1:R1"/>
    </sheetView>
  </sheetViews>
  <sheetFormatPr defaultColWidth="8" defaultRowHeight="11.25" x14ac:dyDescent="0.2"/>
  <cols>
    <col min="1" max="1" width="5.7109375" style="1" customWidth="1"/>
    <col min="2" max="2" width="15.85546875" style="1" customWidth="1"/>
    <col min="3" max="4" width="12.28515625" style="1" customWidth="1"/>
    <col min="5" max="5" width="14.42578125" style="1" bestFit="1" customWidth="1"/>
    <col min="6" max="8" width="12.28515625" style="1" customWidth="1"/>
    <col min="9" max="9" width="13.28515625" style="1" bestFit="1" customWidth="1"/>
    <col min="10" max="10" width="13.42578125" style="1" bestFit="1" customWidth="1"/>
    <col min="11" max="16" width="12.28515625" style="1" customWidth="1"/>
    <col min="17" max="17" width="13.140625" style="7" bestFit="1" customWidth="1"/>
    <col min="18" max="19" width="10.7109375" style="1" customWidth="1"/>
    <col min="20" max="16384" width="8" style="1"/>
  </cols>
  <sheetData>
    <row r="1" spans="1:19" ht="20.100000000000001" customHeight="1" x14ac:dyDescent="0.2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9" ht="20.100000000000001" customHeight="1" x14ac:dyDescent="0.2">
      <c r="A2" s="87" t="s">
        <v>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9" ht="20.100000000000001" customHeight="1" thickBo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"/>
      <c r="R3" s="4"/>
    </row>
    <row r="4" spans="1:19" ht="20.100000000000001" customHeight="1" x14ac:dyDescent="0.2">
      <c r="A4" s="19"/>
      <c r="B4" s="37" t="s">
        <v>16</v>
      </c>
      <c r="C4" s="88" t="s">
        <v>20</v>
      </c>
      <c r="D4" s="88" t="s">
        <v>37</v>
      </c>
      <c r="E4" s="88" t="s">
        <v>27</v>
      </c>
      <c r="F4" s="88" t="s">
        <v>38</v>
      </c>
      <c r="G4" s="88" t="s">
        <v>18</v>
      </c>
      <c r="H4" s="88" t="s">
        <v>39</v>
      </c>
      <c r="I4" s="88" t="s">
        <v>28</v>
      </c>
      <c r="J4" s="88" t="s">
        <v>25</v>
      </c>
      <c r="K4" s="88" t="s">
        <v>17</v>
      </c>
      <c r="L4" s="88" t="s">
        <v>40</v>
      </c>
      <c r="M4" s="88" t="s">
        <v>41</v>
      </c>
      <c r="N4" s="88" t="s">
        <v>24</v>
      </c>
      <c r="O4" s="88" t="s">
        <v>21</v>
      </c>
      <c r="P4" s="79" t="s">
        <v>23</v>
      </c>
      <c r="Q4" s="85" t="s">
        <v>0</v>
      </c>
      <c r="R4" s="91" t="s">
        <v>1</v>
      </c>
    </row>
    <row r="5" spans="1:19" ht="20.100000000000001" customHeight="1" thickBot="1" x14ac:dyDescent="0.25">
      <c r="A5" s="45" t="s">
        <v>33</v>
      </c>
      <c r="B5" s="18"/>
      <c r="C5" s="89"/>
      <c r="D5" s="89"/>
      <c r="E5" s="89"/>
      <c r="F5" s="89"/>
      <c r="G5" s="89"/>
      <c r="H5" s="89"/>
      <c r="I5" s="90"/>
      <c r="J5" s="90"/>
      <c r="K5" s="90"/>
      <c r="L5" s="90"/>
      <c r="M5" s="90"/>
      <c r="N5" s="90"/>
      <c r="O5" s="90"/>
      <c r="P5" s="80"/>
      <c r="Q5" s="86"/>
      <c r="R5" s="92"/>
    </row>
    <row r="6" spans="1:19" ht="20.100000000000001" customHeight="1" x14ac:dyDescent="0.2">
      <c r="A6" s="81"/>
      <c r="B6" s="82"/>
      <c r="C6" s="16"/>
      <c r="D6" s="5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59"/>
      <c r="Q6" s="60"/>
      <c r="R6" s="61"/>
    </row>
    <row r="7" spans="1:19" ht="20.100000000000001" customHeight="1" x14ac:dyDescent="0.2">
      <c r="A7" s="83" t="s">
        <v>30</v>
      </c>
      <c r="B7" s="84"/>
      <c r="C7" s="49">
        <v>70225</v>
      </c>
      <c r="D7" s="58">
        <v>119647</v>
      </c>
      <c r="E7" s="48">
        <v>25547</v>
      </c>
      <c r="F7" s="48">
        <v>67878</v>
      </c>
      <c r="G7" s="48">
        <v>57250</v>
      </c>
      <c r="H7" s="48">
        <v>119596</v>
      </c>
      <c r="I7" s="48">
        <v>76237</v>
      </c>
      <c r="J7" s="48">
        <v>59896</v>
      </c>
      <c r="K7" s="48">
        <v>71287</v>
      </c>
      <c r="L7" s="48">
        <v>147799</v>
      </c>
      <c r="M7" s="48">
        <v>135066</v>
      </c>
      <c r="N7" s="48">
        <v>90173</v>
      </c>
      <c r="O7" s="48">
        <v>54215</v>
      </c>
      <c r="P7" s="62">
        <v>61751</v>
      </c>
      <c r="Q7" s="63">
        <f t="shared" ref="Q7:Q15" si="0">SUM(C7:P7)</f>
        <v>1156567</v>
      </c>
      <c r="R7" s="64">
        <f t="shared" ref="R7:R15" si="1">Q7/$Q$16</f>
        <v>0.50422913216141552</v>
      </c>
    </row>
    <row r="8" spans="1:19" ht="20.100000000000001" customHeight="1" x14ac:dyDescent="0.2">
      <c r="A8" s="83" t="s">
        <v>31</v>
      </c>
      <c r="B8" s="84"/>
      <c r="C8" s="49">
        <v>22401</v>
      </c>
      <c r="D8" s="58">
        <v>39136</v>
      </c>
      <c r="E8" s="48">
        <v>8386</v>
      </c>
      <c r="F8" s="48">
        <v>19849</v>
      </c>
      <c r="G8" s="48">
        <v>16041</v>
      </c>
      <c r="H8" s="48">
        <v>45673</v>
      </c>
      <c r="I8" s="48">
        <v>23965</v>
      </c>
      <c r="J8" s="48">
        <v>18258</v>
      </c>
      <c r="K8" s="48">
        <v>20543</v>
      </c>
      <c r="L8" s="48">
        <v>37662</v>
      </c>
      <c r="M8" s="48">
        <v>38243</v>
      </c>
      <c r="N8" s="48">
        <v>26076</v>
      </c>
      <c r="O8" s="48">
        <v>20252</v>
      </c>
      <c r="P8" s="62">
        <v>22604</v>
      </c>
      <c r="Q8" s="63">
        <f t="shared" si="0"/>
        <v>359089</v>
      </c>
      <c r="R8" s="64">
        <f t="shared" si="1"/>
        <v>0.15655222294835536</v>
      </c>
    </row>
    <row r="9" spans="1:19" ht="20.100000000000001" customHeight="1" x14ac:dyDescent="0.2">
      <c r="A9" s="83" t="s">
        <v>32</v>
      </c>
      <c r="B9" s="84"/>
      <c r="C9" s="49">
        <v>13323</v>
      </c>
      <c r="D9" s="58">
        <v>21084</v>
      </c>
      <c r="E9" s="48">
        <v>6167</v>
      </c>
      <c r="F9" s="48">
        <v>10920</v>
      </c>
      <c r="G9" s="48">
        <v>8067</v>
      </c>
      <c r="H9" s="48">
        <v>24467</v>
      </c>
      <c r="I9" s="48">
        <v>13986</v>
      </c>
      <c r="J9" s="48">
        <v>9319</v>
      </c>
      <c r="K9" s="48">
        <v>10995</v>
      </c>
      <c r="L9" s="48">
        <v>18189</v>
      </c>
      <c r="M9" s="48">
        <v>19213</v>
      </c>
      <c r="N9" s="48">
        <v>13446</v>
      </c>
      <c r="O9" s="48">
        <v>10264</v>
      </c>
      <c r="P9" s="62">
        <v>13158</v>
      </c>
      <c r="Q9" s="65">
        <f t="shared" si="0"/>
        <v>192598</v>
      </c>
      <c r="R9" s="64">
        <f t="shared" si="1"/>
        <v>8.3967052834832995E-2</v>
      </c>
    </row>
    <row r="10" spans="1:19" ht="20.100000000000001" customHeight="1" x14ac:dyDescent="0.2">
      <c r="A10" s="83" t="s">
        <v>5</v>
      </c>
      <c r="B10" s="84"/>
      <c r="C10" s="49">
        <v>16032</v>
      </c>
      <c r="D10" s="58">
        <v>28878</v>
      </c>
      <c r="E10" s="48">
        <v>5550</v>
      </c>
      <c r="F10" s="48">
        <v>13298</v>
      </c>
      <c r="G10" s="48">
        <v>10692</v>
      </c>
      <c r="H10" s="48">
        <v>34202</v>
      </c>
      <c r="I10" s="48">
        <v>17188</v>
      </c>
      <c r="J10" s="48">
        <v>12255</v>
      </c>
      <c r="K10" s="48">
        <v>14683</v>
      </c>
      <c r="L10" s="48">
        <v>23969</v>
      </c>
      <c r="M10" s="48">
        <v>24407</v>
      </c>
      <c r="N10" s="48">
        <v>17355</v>
      </c>
      <c r="O10" s="48">
        <v>13641</v>
      </c>
      <c r="P10" s="62">
        <v>17509</v>
      </c>
      <c r="Q10" s="65">
        <f t="shared" si="0"/>
        <v>249659</v>
      </c>
      <c r="R10" s="64">
        <f t="shared" si="1"/>
        <v>0.10884396745392773</v>
      </c>
    </row>
    <row r="11" spans="1:19" ht="20.100000000000001" customHeight="1" x14ac:dyDescent="0.2">
      <c r="A11" s="83" t="s">
        <v>6</v>
      </c>
      <c r="B11" s="84"/>
      <c r="C11" s="49">
        <v>7202</v>
      </c>
      <c r="D11" s="58">
        <v>12812</v>
      </c>
      <c r="E11" s="48">
        <v>2572</v>
      </c>
      <c r="F11" s="48">
        <v>5783</v>
      </c>
      <c r="G11" s="48">
        <v>4940</v>
      </c>
      <c r="H11" s="48">
        <v>16141</v>
      </c>
      <c r="I11" s="48">
        <v>7672</v>
      </c>
      <c r="J11" s="48">
        <v>5306</v>
      </c>
      <c r="K11" s="48">
        <v>6286</v>
      </c>
      <c r="L11" s="48">
        <v>9656</v>
      </c>
      <c r="M11" s="48">
        <v>10221</v>
      </c>
      <c r="N11" s="48">
        <v>7549</v>
      </c>
      <c r="O11" s="48">
        <v>5881</v>
      </c>
      <c r="P11" s="62">
        <v>8283</v>
      </c>
      <c r="Q11" s="65">
        <f t="shared" si="0"/>
        <v>110304</v>
      </c>
      <c r="R11" s="64">
        <f t="shared" si="1"/>
        <v>4.8089293740814644E-2</v>
      </c>
    </row>
    <row r="12" spans="1:19" ht="20.100000000000001" customHeight="1" x14ac:dyDescent="0.2">
      <c r="A12" s="83" t="s">
        <v>7</v>
      </c>
      <c r="B12" s="84"/>
      <c r="C12" s="49">
        <v>8058</v>
      </c>
      <c r="D12" s="58">
        <v>14316</v>
      </c>
      <c r="E12" s="48">
        <v>2893</v>
      </c>
      <c r="F12" s="48">
        <v>6528</v>
      </c>
      <c r="G12" s="48">
        <v>5556</v>
      </c>
      <c r="H12" s="48">
        <v>19530</v>
      </c>
      <c r="I12" s="48">
        <v>9129</v>
      </c>
      <c r="J12" s="48">
        <v>6123</v>
      </c>
      <c r="K12" s="48">
        <v>7131</v>
      </c>
      <c r="L12" s="48">
        <v>10260</v>
      </c>
      <c r="M12" s="48">
        <v>11311</v>
      </c>
      <c r="N12" s="48">
        <v>8785</v>
      </c>
      <c r="O12" s="48">
        <v>6807</v>
      </c>
      <c r="P12" s="62">
        <v>9472</v>
      </c>
      <c r="Q12" s="65">
        <f t="shared" si="0"/>
        <v>125899</v>
      </c>
      <c r="R12" s="64">
        <f t="shared" si="1"/>
        <v>5.4888254212674271E-2</v>
      </c>
    </row>
    <row r="13" spans="1:19" ht="20.100000000000001" customHeight="1" x14ac:dyDescent="0.2">
      <c r="A13" s="83" t="s">
        <v>8</v>
      </c>
      <c r="B13" s="84"/>
      <c r="C13" s="49">
        <v>2974</v>
      </c>
      <c r="D13" s="58">
        <v>5042</v>
      </c>
      <c r="E13" s="48">
        <v>996</v>
      </c>
      <c r="F13" s="48">
        <v>2508</v>
      </c>
      <c r="G13" s="48">
        <v>2147</v>
      </c>
      <c r="H13" s="48">
        <v>6964</v>
      </c>
      <c r="I13" s="48">
        <v>3141</v>
      </c>
      <c r="J13" s="48">
        <v>2299</v>
      </c>
      <c r="K13" s="48">
        <v>2668</v>
      </c>
      <c r="L13" s="48">
        <v>3173</v>
      </c>
      <c r="M13" s="48">
        <v>4119</v>
      </c>
      <c r="N13" s="48">
        <v>3391</v>
      </c>
      <c r="O13" s="48">
        <v>2448</v>
      </c>
      <c r="P13" s="62">
        <v>3221</v>
      </c>
      <c r="Q13" s="65">
        <f t="shared" si="0"/>
        <v>45091</v>
      </c>
      <c r="R13" s="64">
        <f t="shared" si="1"/>
        <v>1.965834733162055E-2</v>
      </c>
    </row>
    <row r="14" spans="1:19" ht="20.100000000000001" customHeight="1" x14ac:dyDescent="0.2">
      <c r="A14" s="83" t="s">
        <v>9</v>
      </c>
      <c r="B14" s="84"/>
      <c r="C14" s="49">
        <v>1630</v>
      </c>
      <c r="D14" s="58">
        <v>2964</v>
      </c>
      <c r="E14" s="48">
        <v>559</v>
      </c>
      <c r="F14" s="48">
        <v>1383</v>
      </c>
      <c r="G14" s="48">
        <v>1313</v>
      </c>
      <c r="H14" s="48">
        <v>4014</v>
      </c>
      <c r="I14" s="48">
        <v>1688</v>
      </c>
      <c r="J14" s="48">
        <v>1479</v>
      </c>
      <c r="K14" s="48">
        <v>1541</v>
      </c>
      <c r="L14" s="48">
        <v>1719</v>
      </c>
      <c r="M14" s="48">
        <v>2513</v>
      </c>
      <c r="N14" s="48">
        <v>2243</v>
      </c>
      <c r="O14" s="48">
        <v>1456</v>
      </c>
      <c r="P14" s="62">
        <v>1726</v>
      </c>
      <c r="Q14" s="65">
        <f t="shared" si="0"/>
        <v>26228</v>
      </c>
      <c r="R14" s="64">
        <f t="shared" si="1"/>
        <v>1.1434635155879084E-2</v>
      </c>
    </row>
    <row r="15" spans="1:19" ht="20.100000000000001" customHeight="1" x14ac:dyDescent="0.2">
      <c r="A15" s="108" t="s">
        <v>15</v>
      </c>
      <c r="B15" s="109"/>
      <c r="C15" s="49">
        <v>1877</v>
      </c>
      <c r="D15" s="58">
        <v>3349</v>
      </c>
      <c r="E15" s="48">
        <v>730</v>
      </c>
      <c r="F15" s="48">
        <v>1656</v>
      </c>
      <c r="G15" s="48">
        <v>1244</v>
      </c>
      <c r="H15" s="48">
        <v>3463</v>
      </c>
      <c r="I15" s="48">
        <v>1818</v>
      </c>
      <c r="J15" s="48">
        <v>1487</v>
      </c>
      <c r="K15" s="48">
        <v>1642</v>
      </c>
      <c r="L15" s="48">
        <v>2362</v>
      </c>
      <c r="M15" s="48">
        <v>2970</v>
      </c>
      <c r="N15" s="48">
        <v>2342</v>
      </c>
      <c r="O15" s="48">
        <v>1512</v>
      </c>
      <c r="P15" s="62">
        <v>1846</v>
      </c>
      <c r="Q15" s="65">
        <f t="shared" si="0"/>
        <v>28298</v>
      </c>
      <c r="R15" s="64">
        <f t="shared" si="1"/>
        <v>1.2337094160479881E-2</v>
      </c>
      <c r="S15" s="10"/>
    </row>
    <row r="16" spans="1:19" ht="30.2" customHeight="1" thickBot="1" x14ac:dyDescent="0.25">
      <c r="A16" s="106" t="s">
        <v>34</v>
      </c>
      <c r="B16" s="110"/>
      <c r="C16" s="46">
        <f>SUM(C7:C15)</f>
        <v>143722</v>
      </c>
      <c r="D16" s="47">
        <f>SUM(D7:D15)</f>
        <v>247228</v>
      </c>
      <c r="E16" s="47">
        <f t="shared" ref="E16:P16" si="2">SUM(E7:E15)</f>
        <v>53400</v>
      </c>
      <c r="F16" s="47">
        <f t="shared" si="2"/>
        <v>129803</v>
      </c>
      <c r="G16" s="47">
        <f t="shared" si="2"/>
        <v>107250</v>
      </c>
      <c r="H16" s="47">
        <f t="shared" si="2"/>
        <v>274050</v>
      </c>
      <c r="I16" s="47">
        <f t="shared" si="2"/>
        <v>154824</v>
      </c>
      <c r="J16" s="47">
        <f t="shared" si="2"/>
        <v>116422</v>
      </c>
      <c r="K16" s="47">
        <f t="shared" si="2"/>
        <v>136776</v>
      </c>
      <c r="L16" s="47">
        <f t="shared" si="2"/>
        <v>254789</v>
      </c>
      <c r="M16" s="47">
        <f t="shared" si="2"/>
        <v>248063</v>
      </c>
      <c r="N16" s="47">
        <f t="shared" si="2"/>
        <v>171360</v>
      </c>
      <c r="O16" s="47">
        <f t="shared" si="2"/>
        <v>116476</v>
      </c>
      <c r="P16" s="66">
        <f t="shared" si="2"/>
        <v>139570</v>
      </c>
      <c r="Q16" s="50">
        <f>SUM(Q6:Q15)</f>
        <v>2293733</v>
      </c>
      <c r="R16" s="67"/>
      <c r="S16" s="2"/>
    </row>
    <row r="17" spans="1:18" ht="20.100000000000001" customHeight="1" x14ac:dyDescent="0.2">
      <c r="A17" s="101" t="s">
        <v>2</v>
      </c>
      <c r="B17" s="21" t="s">
        <v>10</v>
      </c>
      <c r="C17" s="22">
        <f>SUM(C6:C9)</f>
        <v>105949</v>
      </c>
      <c r="D17" s="22">
        <f>SUM(D6:D9)</f>
        <v>179867</v>
      </c>
      <c r="E17" s="22">
        <f t="shared" ref="E17:R17" si="3">SUM(E6:E9)</f>
        <v>40100</v>
      </c>
      <c r="F17" s="22">
        <f t="shared" si="3"/>
        <v>98647</v>
      </c>
      <c r="G17" s="22">
        <f t="shared" si="3"/>
        <v>81358</v>
      </c>
      <c r="H17" s="22">
        <f t="shared" si="3"/>
        <v>189736</v>
      </c>
      <c r="I17" s="22">
        <f t="shared" si="3"/>
        <v>114188</v>
      </c>
      <c r="J17" s="22">
        <f t="shared" si="3"/>
        <v>87473</v>
      </c>
      <c r="K17" s="22">
        <f t="shared" si="3"/>
        <v>102825</v>
      </c>
      <c r="L17" s="22">
        <f>SUM(L6:L9)</f>
        <v>203650</v>
      </c>
      <c r="M17" s="22">
        <f t="shared" si="3"/>
        <v>192522</v>
      </c>
      <c r="N17" s="22">
        <f t="shared" si="3"/>
        <v>129695</v>
      </c>
      <c r="O17" s="22">
        <f t="shared" si="3"/>
        <v>84731</v>
      </c>
      <c r="P17" s="23">
        <f t="shared" si="3"/>
        <v>97513</v>
      </c>
      <c r="Q17" s="24">
        <f t="shared" si="3"/>
        <v>1708254</v>
      </c>
      <c r="R17" s="68">
        <f t="shared" si="3"/>
        <v>0.74474840794460384</v>
      </c>
    </row>
    <row r="18" spans="1:18" ht="20.100000000000001" customHeight="1" x14ac:dyDescent="0.2">
      <c r="A18" s="102"/>
      <c r="B18" s="25" t="s">
        <v>11</v>
      </c>
      <c r="C18" s="26">
        <f>SUM(C10:C15)</f>
        <v>37773</v>
      </c>
      <c r="D18" s="26">
        <f>SUM(D10:D15)</f>
        <v>67361</v>
      </c>
      <c r="E18" s="26">
        <f t="shared" ref="E18:R18" si="4">SUM(E10:E15)</f>
        <v>13300</v>
      </c>
      <c r="F18" s="26">
        <f t="shared" si="4"/>
        <v>31156</v>
      </c>
      <c r="G18" s="26">
        <f t="shared" si="4"/>
        <v>25892</v>
      </c>
      <c r="H18" s="26">
        <f t="shared" si="4"/>
        <v>84314</v>
      </c>
      <c r="I18" s="26">
        <f t="shared" si="4"/>
        <v>40636</v>
      </c>
      <c r="J18" s="26">
        <f t="shared" si="4"/>
        <v>28949</v>
      </c>
      <c r="K18" s="26">
        <f t="shared" si="4"/>
        <v>33951</v>
      </c>
      <c r="L18" s="26">
        <f t="shared" si="4"/>
        <v>51139</v>
      </c>
      <c r="M18" s="26">
        <f t="shared" si="4"/>
        <v>55541</v>
      </c>
      <c r="N18" s="26">
        <f t="shared" si="4"/>
        <v>41665</v>
      </c>
      <c r="O18" s="26">
        <f t="shared" si="4"/>
        <v>31745</v>
      </c>
      <c r="P18" s="27">
        <f t="shared" si="4"/>
        <v>42057</v>
      </c>
      <c r="Q18" s="28">
        <f t="shared" si="4"/>
        <v>585479</v>
      </c>
      <c r="R18" s="69">
        <f t="shared" si="4"/>
        <v>0.25525159205539616</v>
      </c>
    </row>
    <row r="19" spans="1:18" ht="20.100000000000001" customHeight="1" x14ac:dyDescent="0.2">
      <c r="A19" s="102"/>
      <c r="B19" s="29" t="s">
        <v>12</v>
      </c>
      <c r="C19" s="30">
        <f>SUM(C11:C15)</f>
        <v>21741</v>
      </c>
      <c r="D19" s="30">
        <f>SUM(D11:D15)</f>
        <v>38483</v>
      </c>
      <c r="E19" s="30">
        <f t="shared" ref="E19:R19" si="5">SUM(E11:E15)</f>
        <v>7750</v>
      </c>
      <c r="F19" s="30">
        <f t="shared" si="5"/>
        <v>17858</v>
      </c>
      <c r="G19" s="30">
        <f t="shared" si="5"/>
        <v>15200</v>
      </c>
      <c r="H19" s="30">
        <f t="shared" si="5"/>
        <v>50112</v>
      </c>
      <c r="I19" s="30">
        <f t="shared" si="5"/>
        <v>23448</v>
      </c>
      <c r="J19" s="30">
        <f t="shared" si="5"/>
        <v>16694</v>
      </c>
      <c r="K19" s="30">
        <f t="shared" si="5"/>
        <v>19268</v>
      </c>
      <c r="L19" s="30">
        <f t="shared" si="5"/>
        <v>27170</v>
      </c>
      <c r="M19" s="30">
        <f t="shared" si="5"/>
        <v>31134</v>
      </c>
      <c r="N19" s="30">
        <f t="shared" si="5"/>
        <v>24310</v>
      </c>
      <c r="O19" s="30">
        <f t="shared" si="5"/>
        <v>18104</v>
      </c>
      <c r="P19" s="31">
        <f t="shared" si="5"/>
        <v>24548</v>
      </c>
      <c r="Q19" s="32">
        <f t="shared" si="5"/>
        <v>335820</v>
      </c>
      <c r="R19" s="70">
        <f t="shared" si="5"/>
        <v>0.14640762460146842</v>
      </c>
    </row>
    <row r="20" spans="1:18" ht="20.100000000000001" customHeight="1" x14ac:dyDescent="0.2">
      <c r="A20" s="102"/>
      <c r="B20" s="29" t="s">
        <v>13</v>
      </c>
      <c r="C20" s="30">
        <f>SUM(C12:C15)</f>
        <v>14539</v>
      </c>
      <c r="D20" s="30">
        <f>SUM(D12:D15)</f>
        <v>25671</v>
      </c>
      <c r="E20" s="30">
        <f t="shared" ref="E20:R20" si="6">SUM(E12:E15)</f>
        <v>5178</v>
      </c>
      <c r="F20" s="30">
        <f t="shared" si="6"/>
        <v>12075</v>
      </c>
      <c r="G20" s="30">
        <f t="shared" si="6"/>
        <v>10260</v>
      </c>
      <c r="H20" s="30">
        <f t="shared" si="6"/>
        <v>33971</v>
      </c>
      <c r="I20" s="30">
        <f t="shared" si="6"/>
        <v>15776</v>
      </c>
      <c r="J20" s="30">
        <f t="shared" si="6"/>
        <v>11388</v>
      </c>
      <c r="K20" s="30">
        <f t="shared" si="6"/>
        <v>12982</v>
      </c>
      <c r="L20" s="30">
        <f t="shared" si="6"/>
        <v>17514</v>
      </c>
      <c r="M20" s="30">
        <f t="shared" si="6"/>
        <v>20913</v>
      </c>
      <c r="N20" s="30">
        <f t="shared" si="6"/>
        <v>16761</v>
      </c>
      <c r="O20" s="30">
        <f t="shared" si="6"/>
        <v>12223</v>
      </c>
      <c r="P20" s="31">
        <f t="shared" si="6"/>
        <v>16265</v>
      </c>
      <c r="Q20" s="32">
        <f t="shared" si="6"/>
        <v>225516</v>
      </c>
      <c r="R20" s="70">
        <f t="shared" si="6"/>
        <v>9.8318330860653794E-2</v>
      </c>
    </row>
    <row r="21" spans="1:18" ht="20.100000000000001" customHeight="1" thickBot="1" x14ac:dyDescent="0.25">
      <c r="A21" s="103"/>
      <c r="B21" s="33" t="s">
        <v>14</v>
      </c>
      <c r="C21" s="34">
        <f>SUM(C13:C15)</f>
        <v>6481</v>
      </c>
      <c r="D21" s="34">
        <f>SUM(D13:D15)</f>
        <v>11355</v>
      </c>
      <c r="E21" s="34">
        <f t="shared" ref="E21:R21" si="7">SUM(E13:E15)</f>
        <v>2285</v>
      </c>
      <c r="F21" s="34">
        <f t="shared" si="7"/>
        <v>5547</v>
      </c>
      <c r="G21" s="34">
        <f t="shared" si="7"/>
        <v>4704</v>
      </c>
      <c r="H21" s="34">
        <f t="shared" si="7"/>
        <v>14441</v>
      </c>
      <c r="I21" s="34">
        <f t="shared" si="7"/>
        <v>6647</v>
      </c>
      <c r="J21" s="34">
        <f t="shared" si="7"/>
        <v>5265</v>
      </c>
      <c r="K21" s="34">
        <f t="shared" si="7"/>
        <v>5851</v>
      </c>
      <c r="L21" s="34">
        <f t="shared" si="7"/>
        <v>7254</v>
      </c>
      <c r="M21" s="34">
        <f t="shared" si="7"/>
        <v>9602</v>
      </c>
      <c r="N21" s="34">
        <f t="shared" si="7"/>
        <v>7976</v>
      </c>
      <c r="O21" s="34">
        <f t="shared" si="7"/>
        <v>5416</v>
      </c>
      <c r="P21" s="35">
        <f t="shared" si="7"/>
        <v>6793</v>
      </c>
      <c r="Q21" s="36">
        <f t="shared" si="7"/>
        <v>99617</v>
      </c>
      <c r="R21" s="71">
        <f t="shared" si="7"/>
        <v>4.3430076647979515E-2</v>
      </c>
    </row>
    <row r="22" spans="1:18" ht="20.100000000000001" customHeight="1" x14ac:dyDescent="0.2">
      <c r="A22" s="12"/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4"/>
      <c r="R22" s="15"/>
    </row>
    <row r="23" spans="1:18" ht="20.100000000000001" customHeight="1" x14ac:dyDescent="0.2">
      <c r="A23" s="87" t="s">
        <v>42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</row>
    <row r="24" spans="1:18" ht="20.100000000000001" customHeight="1" x14ac:dyDescent="0.2">
      <c r="A24" s="87" t="s">
        <v>4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 ht="20.100000000000001" customHeight="1" thickBot="1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6"/>
      <c r="R25" s="4"/>
    </row>
    <row r="26" spans="1:18" ht="20.100000000000001" customHeight="1" x14ac:dyDescent="0.2">
      <c r="A26" s="19"/>
      <c r="B26" s="20" t="s">
        <v>16</v>
      </c>
      <c r="C26" s="88" t="s">
        <v>20</v>
      </c>
      <c r="D26" s="88" t="s">
        <v>37</v>
      </c>
      <c r="E26" s="88" t="s">
        <v>27</v>
      </c>
      <c r="F26" s="88" t="s">
        <v>38</v>
      </c>
      <c r="G26" s="88" t="s">
        <v>18</v>
      </c>
      <c r="H26" s="88" t="s">
        <v>39</v>
      </c>
      <c r="I26" s="88" t="s">
        <v>28</v>
      </c>
      <c r="J26" s="88" t="s">
        <v>25</v>
      </c>
      <c r="K26" s="88" t="s">
        <v>17</v>
      </c>
      <c r="L26" s="88" t="s">
        <v>40</v>
      </c>
      <c r="M26" s="88" t="s">
        <v>41</v>
      </c>
      <c r="N26" s="88" t="s">
        <v>24</v>
      </c>
      <c r="O26" s="88" t="s">
        <v>21</v>
      </c>
      <c r="P26" s="79" t="s">
        <v>23</v>
      </c>
      <c r="Q26" s="85" t="s">
        <v>0</v>
      </c>
      <c r="R26" s="91" t="s">
        <v>1</v>
      </c>
    </row>
    <row r="27" spans="1:18" ht="20.100000000000001" customHeight="1" thickBot="1" x14ac:dyDescent="0.25">
      <c r="A27" s="45" t="s">
        <v>33</v>
      </c>
      <c r="B27" s="51"/>
      <c r="C27" s="96"/>
      <c r="D27" s="96"/>
      <c r="E27" s="96"/>
      <c r="F27" s="96"/>
      <c r="G27" s="96"/>
      <c r="H27" s="96"/>
      <c r="I27" s="95"/>
      <c r="J27" s="95"/>
      <c r="K27" s="95"/>
      <c r="L27" s="95"/>
      <c r="M27" s="95"/>
      <c r="N27" s="95"/>
      <c r="O27" s="95"/>
      <c r="P27" s="97"/>
      <c r="Q27" s="98"/>
      <c r="R27" s="92"/>
    </row>
    <row r="28" spans="1:18" ht="20.100000000000001" customHeight="1" x14ac:dyDescent="0.2">
      <c r="A28" s="99"/>
      <c r="B28" s="100"/>
      <c r="C28" s="16"/>
      <c r="D28" s="5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59"/>
      <c r="Q28" s="38"/>
      <c r="R28" s="72"/>
    </row>
    <row r="29" spans="1:18" ht="20.100000000000001" customHeight="1" x14ac:dyDescent="0.2">
      <c r="A29" s="93" t="s">
        <v>30</v>
      </c>
      <c r="B29" s="94"/>
      <c r="C29" s="53">
        <f>C7/$C$46*100000</f>
        <v>10903.097892662903</v>
      </c>
      <c r="D29" s="52">
        <f>D7/$D$46*100000</f>
        <v>10037.592628791039</v>
      </c>
      <c r="E29" s="52">
        <f>E7/E$46*100000</f>
        <v>8669.8748404962953</v>
      </c>
      <c r="F29" s="52">
        <f t="shared" ref="F29:P29" si="8">F7/F$46*100000</f>
        <v>12304.607837983349</v>
      </c>
      <c r="G29" s="52">
        <f t="shared" si="8"/>
        <v>12903.15310239131</v>
      </c>
      <c r="H29" s="52">
        <f t="shared" si="8"/>
        <v>9961.8587984230417</v>
      </c>
      <c r="I29" s="52">
        <f t="shared" si="8"/>
        <v>12062.530161467686</v>
      </c>
      <c r="J29" s="52">
        <f t="shared" si="8"/>
        <v>11459.796197159923</v>
      </c>
      <c r="K29" s="52">
        <f t="shared" si="8"/>
        <v>12084.61109444159</v>
      </c>
      <c r="L29" s="52">
        <f t="shared" si="8"/>
        <v>11160.731478384054</v>
      </c>
      <c r="M29" s="52">
        <f t="shared" si="8"/>
        <v>9751.0650540269908</v>
      </c>
      <c r="N29" s="52">
        <f t="shared" si="8"/>
        <v>10983.78128178424</v>
      </c>
      <c r="O29" s="52">
        <f t="shared" si="8"/>
        <v>10634.291397041661</v>
      </c>
      <c r="P29" s="73">
        <f t="shared" si="8"/>
        <v>10600.029181793994</v>
      </c>
      <c r="Q29" s="54">
        <f>Q7/$Q$46*100000</f>
        <v>10815.16361744723</v>
      </c>
      <c r="R29" s="74">
        <f t="shared" ref="R29:R37" si="9">Q29/$Q$38</f>
        <v>0.50422913216141552</v>
      </c>
    </row>
    <row r="30" spans="1:18" ht="20.100000000000001" customHeight="1" x14ac:dyDescent="0.2">
      <c r="A30" s="93" t="s">
        <v>31</v>
      </c>
      <c r="B30" s="94"/>
      <c r="C30" s="53">
        <f t="shared" ref="C30:C36" si="10">C8/$C$46*100000</f>
        <v>3477.9679016524269</v>
      </c>
      <c r="D30" s="52">
        <f t="shared" ref="D30:D35" si="11">D8/$D$46*100000</f>
        <v>3283.2517749744334</v>
      </c>
      <c r="E30" s="52">
        <f t="shared" ref="E30:P37" si="12">E8/E$46*100000</f>
        <v>2845.9533570439553</v>
      </c>
      <c r="F30" s="52">
        <f t="shared" si="12"/>
        <v>3598.1343141537973</v>
      </c>
      <c r="G30" s="52">
        <f t="shared" si="12"/>
        <v>3615.3620771259216</v>
      </c>
      <c r="H30" s="52">
        <f t="shared" si="12"/>
        <v>3804.3745351046487</v>
      </c>
      <c r="I30" s="52">
        <f t="shared" si="12"/>
        <v>3791.8403835352005</v>
      </c>
      <c r="J30" s="52">
        <f t="shared" si="12"/>
        <v>3493.2709858378839</v>
      </c>
      <c r="K30" s="52">
        <f t="shared" si="12"/>
        <v>3482.460556807182</v>
      </c>
      <c r="L30" s="52">
        <f t="shared" si="12"/>
        <v>2843.9669344102481</v>
      </c>
      <c r="M30" s="52">
        <f t="shared" si="12"/>
        <v>2760.9463585295648</v>
      </c>
      <c r="N30" s="52">
        <f t="shared" si="12"/>
        <v>3176.2620818183477</v>
      </c>
      <c r="O30" s="52">
        <f t="shared" si="12"/>
        <v>3972.4369523727328</v>
      </c>
      <c r="P30" s="73">
        <f t="shared" si="12"/>
        <v>3880.148655491756</v>
      </c>
      <c r="Q30" s="54">
        <f>Q8/$Q$46*100000</f>
        <v>3357.8740256513529</v>
      </c>
      <c r="R30" s="74">
        <f t="shared" si="9"/>
        <v>0.15655222294835539</v>
      </c>
    </row>
    <row r="31" spans="1:18" ht="20.100000000000001" customHeight="1" x14ac:dyDescent="0.2">
      <c r="A31" s="93" t="s">
        <v>32</v>
      </c>
      <c r="B31" s="94"/>
      <c r="C31" s="53">
        <f t="shared" si="10"/>
        <v>2068.5222246201188</v>
      </c>
      <c r="D31" s="52">
        <f t="shared" si="11"/>
        <v>1768.8082692038265</v>
      </c>
      <c r="E31" s="52">
        <f t="shared" si="12"/>
        <v>2092.892243368718</v>
      </c>
      <c r="F31" s="52">
        <f t="shared" si="12"/>
        <v>1979.526762585494</v>
      </c>
      <c r="G31" s="52">
        <f t="shared" si="12"/>
        <v>1818.1613288557326</v>
      </c>
      <c r="H31" s="52">
        <f t="shared" si="12"/>
        <v>2038.0012644320593</v>
      </c>
      <c r="I31" s="52">
        <f t="shared" si="12"/>
        <v>2212.9221616575555</v>
      </c>
      <c r="J31" s="52">
        <f t="shared" si="12"/>
        <v>1782.9878583099594</v>
      </c>
      <c r="K31" s="52">
        <f t="shared" si="12"/>
        <v>1863.8783927418083</v>
      </c>
      <c r="L31" s="52">
        <f t="shared" si="12"/>
        <v>1373.5041837923636</v>
      </c>
      <c r="M31" s="52">
        <f t="shared" si="12"/>
        <v>1387.0790049532864</v>
      </c>
      <c r="N31" s="52">
        <f t="shared" si="12"/>
        <v>1637.8286528658348</v>
      </c>
      <c r="O31" s="52">
        <f t="shared" si="12"/>
        <v>2013.2872249236484</v>
      </c>
      <c r="P31" s="73">
        <f t="shared" si="12"/>
        <v>2258.6708551123929</v>
      </c>
      <c r="Q31" s="54">
        <f t="shared" ref="Q31:Q37" si="13">Q9/$Q$46*100000</f>
        <v>1801.0014831765918</v>
      </c>
      <c r="R31" s="74">
        <f t="shared" si="9"/>
        <v>8.3967052834832995E-2</v>
      </c>
    </row>
    <row r="32" spans="1:18" ht="20.100000000000001" customHeight="1" x14ac:dyDescent="0.2">
      <c r="A32" s="93" t="s">
        <v>5</v>
      </c>
      <c r="B32" s="94"/>
      <c r="C32" s="53">
        <f t="shared" si="10"/>
        <v>2489.1201910312802</v>
      </c>
      <c r="D32" s="52">
        <f t="shared" si="11"/>
        <v>2422.6733635964761</v>
      </c>
      <c r="E32" s="52">
        <f t="shared" si="12"/>
        <v>1883.5012081557302</v>
      </c>
      <c r="F32" s="52">
        <f t="shared" si="12"/>
        <v>2410.5995319470603</v>
      </c>
      <c r="G32" s="52">
        <f t="shared" si="12"/>
        <v>2409.7906195767314</v>
      </c>
      <c r="H32" s="52">
        <f t="shared" si="12"/>
        <v>2848.8870415704946</v>
      </c>
      <c r="I32" s="52">
        <f t="shared" si="12"/>
        <v>2719.5557067474665</v>
      </c>
      <c r="J32" s="52">
        <f t="shared" si="12"/>
        <v>2344.7275677206303</v>
      </c>
      <c r="K32" s="52">
        <f t="shared" si="12"/>
        <v>2489.0701628583879</v>
      </c>
      <c r="L32" s="52">
        <f t="shared" si="12"/>
        <v>1809.9687603122309</v>
      </c>
      <c r="M32" s="52">
        <f t="shared" si="12"/>
        <v>1762.0588806482515</v>
      </c>
      <c r="N32" s="52">
        <f t="shared" si="12"/>
        <v>2113.9756262447245</v>
      </c>
      <c r="O32" s="52">
        <f t="shared" si="12"/>
        <v>2675.6869675743851</v>
      </c>
      <c r="P32" s="73">
        <f t="shared" si="12"/>
        <v>3005.5531237393893</v>
      </c>
      <c r="Q32" s="54">
        <f t="shared" si="13"/>
        <v>2334.5841041359972</v>
      </c>
      <c r="R32" s="74">
        <f t="shared" si="9"/>
        <v>0.10884396745392773</v>
      </c>
    </row>
    <row r="33" spans="1:19" ht="20.100000000000001" customHeight="1" x14ac:dyDescent="0.2">
      <c r="A33" s="93" t="s">
        <v>6</v>
      </c>
      <c r="B33" s="94"/>
      <c r="C33" s="53">
        <f t="shared" si="10"/>
        <v>1118.1788682514521</v>
      </c>
      <c r="D33" s="52">
        <f t="shared" si="11"/>
        <v>1074.8421336102933</v>
      </c>
      <c r="E33" s="52">
        <f t="shared" si="12"/>
        <v>872.85857790568252</v>
      </c>
      <c r="F33" s="52">
        <f t="shared" si="12"/>
        <v>1048.3153175853399</v>
      </c>
      <c r="G33" s="52">
        <f t="shared" si="12"/>
        <v>1113.3899794901847</v>
      </c>
      <c r="H33" s="52">
        <f t="shared" si="12"/>
        <v>1344.4794379857715</v>
      </c>
      <c r="I33" s="52">
        <f t="shared" si="12"/>
        <v>1213.8952398281688</v>
      </c>
      <c r="J33" s="52">
        <f t="shared" si="12"/>
        <v>1015.1876356038894</v>
      </c>
      <c r="K33" s="52">
        <f t="shared" si="12"/>
        <v>1065.6061461368811</v>
      </c>
      <c r="L33" s="52">
        <f t="shared" si="12"/>
        <v>729.15258665671911</v>
      </c>
      <c r="M33" s="52">
        <f t="shared" si="12"/>
        <v>737.90321707320766</v>
      </c>
      <c r="N33" s="52">
        <f t="shared" si="12"/>
        <v>919.52762907066676</v>
      </c>
      <c r="O33" s="52">
        <f t="shared" si="12"/>
        <v>1153.5602269851886</v>
      </c>
      <c r="P33" s="73">
        <f t="shared" si="12"/>
        <v>1421.8399979401086</v>
      </c>
      <c r="Q33" s="54">
        <f t="shared" si="13"/>
        <v>1031.4627753159991</v>
      </c>
      <c r="R33" s="74">
        <f t="shared" si="9"/>
        <v>4.8089293740814644E-2</v>
      </c>
    </row>
    <row r="34" spans="1:19" ht="20.100000000000001" customHeight="1" x14ac:dyDescent="0.2">
      <c r="A34" s="93" t="s">
        <v>7</v>
      </c>
      <c r="B34" s="94"/>
      <c r="C34" s="53">
        <f t="shared" si="10"/>
        <v>1251.080994219689</v>
      </c>
      <c r="D34" s="52">
        <f t="shared" si="11"/>
        <v>1201.0177946272995</v>
      </c>
      <c r="E34" s="52">
        <f t="shared" si="12"/>
        <v>981.79621535036517</v>
      </c>
      <c r="F34" s="52">
        <f t="shared" si="12"/>
        <v>1183.3654492818778</v>
      </c>
      <c r="G34" s="52">
        <f t="shared" si="12"/>
        <v>1252.2256530460456</v>
      </c>
      <c r="H34" s="52">
        <f t="shared" si="12"/>
        <v>1626.7693094518379</v>
      </c>
      <c r="I34" s="52">
        <f t="shared" si="12"/>
        <v>1444.4277430124284</v>
      </c>
      <c r="J34" s="52">
        <f t="shared" si="12"/>
        <v>1171.5028067852645</v>
      </c>
      <c r="K34" s="52">
        <f t="shared" si="12"/>
        <v>1208.8510066977567</v>
      </c>
      <c r="L34" s="52">
        <f t="shared" si="12"/>
        <v>774.76237977402002</v>
      </c>
      <c r="M34" s="52">
        <f t="shared" si="12"/>
        <v>816.59556680511218</v>
      </c>
      <c r="N34" s="52">
        <f t="shared" si="12"/>
        <v>1070.0821594099627</v>
      </c>
      <c r="O34" s="52">
        <f t="shared" si="12"/>
        <v>1335.1954540194149</v>
      </c>
      <c r="P34" s="73">
        <f t="shared" si="12"/>
        <v>1625.940898284282</v>
      </c>
      <c r="Q34" s="54">
        <f t="shared" si="13"/>
        <v>1177.293044218786</v>
      </c>
      <c r="R34" s="74">
        <f t="shared" si="9"/>
        <v>5.4888254212674271E-2</v>
      </c>
    </row>
    <row r="35" spans="1:19" ht="20.100000000000001" customHeight="1" x14ac:dyDescent="0.2">
      <c r="A35" s="93" t="s">
        <v>8</v>
      </c>
      <c r="B35" s="94"/>
      <c r="C35" s="53">
        <f t="shared" si="10"/>
        <v>461.74173204385147</v>
      </c>
      <c r="D35" s="52">
        <f t="shared" si="11"/>
        <v>422.99048061685136</v>
      </c>
      <c r="E35" s="52">
        <f t="shared" si="12"/>
        <v>338.01210870686612</v>
      </c>
      <c r="F35" s="52">
        <f t="shared" si="12"/>
        <v>454.63856415425084</v>
      </c>
      <c r="G35" s="52">
        <f t="shared" si="12"/>
        <v>483.89641416304175</v>
      </c>
      <c r="H35" s="52">
        <f t="shared" si="12"/>
        <v>580.07278397453149</v>
      </c>
      <c r="I35" s="52">
        <f t="shared" si="12"/>
        <v>496.98187543017173</v>
      </c>
      <c r="J35" s="52">
        <f t="shared" si="12"/>
        <v>439.86362123131204</v>
      </c>
      <c r="K35" s="52">
        <f t="shared" si="12"/>
        <v>452.28081417327371</v>
      </c>
      <c r="L35" s="52">
        <f t="shared" si="12"/>
        <v>239.60243967085438</v>
      </c>
      <c r="M35" s="52">
        <f t="shared" si="12"/>
        <v>297.37044820707786</v>
      </c>
      <c r="N35" s="52">
        <f t="shared" si="12"/>
        <v>413.05049545352114</v>
      </c>
      <c r="O35" s="52">
        <f t="shared" si="12"/>
        <v>480.17606455700422</v>
      </c>
      <c r="P35" s="73">
        <f t="shared" si="12"/>
        <v>552.90916737475425</v>
      </c>
      <c r="Q35" s="54">
        <f t="shared" si="13"/>
        <v>421.65005803754821</v>
      </c>
      <c r="R35" s="74">
        <f t="shared" si="9"/>
        <v>1.965834733162055E-2</v>
      </c>
    </row>
    <row r="36" spans="1:19" ht="20.100000000000001" customHeight="1" x14ac:dyDescent="0.2">
      <c r="A36" s="93" t="s">
        <v>9</v>
      </c>
      <c r="B36" s="94"/>
      <c r="C36" s="53">
        <f t="shared" si="10"/>
        <v>253.07297351428309</v>
      </c>
      <c r="D36" s="52">
        <f>D14/$D$46*100000</f>
        <v>248.66001280213155</v>
      </c>
      <c r="E36" s="52">
        <f t="shared" si="12"/>
        <v>189.70759916379333</v>
      </c>
      <c r="F36" s="52">
        <f t="shared" si="12"/>
        <v>250.70380152525075</v>
      </c>
      <c r="G36" s="52">
        <f t="shared" si="12"/>
        <v>295.92733665397009</v>
      </c>
      <c r="H36" s="52">
        <f t="shared" si="12"/>
        <v>334.34982120530861</v>
      </c>
      <c r="I36" s="52">
        <f t="shared" si="12"/>
        <v>267.0822686170423</v>
      </c>
      <c r="J36" s="52">
        <f t="shared" si="12"/>
        <v>282.97446533323637</v>
      </c>
      <c r="K36" s="52">
        <f t="shared" si="12"/>
        <v>261.23115991042533</v>
      </c>
      <c r="L36" s="52">
        <f t="shared" si="12"/>
        <v>129.8066794182788</v>
      </c>
      <c r="M36" s="52">
        <f t="shared" si="12"/>
        <v>181.42557328098727</v>
      </c>
      <c r="N36" s="52">
        <f t="shared" si="12"/>
        <v>273.21505788919137</v>
      </c>
      <c r="O36" s="52">
        <f t="shared" si="12"/>
        <v>285.59491421364299</v>
      </c>
      <c r="P36" s="73">
        <f t="shared" si="12"/>
        <v>296.28103784192052</v>
      </c>
      <c r="Q36" s="54">
        <f t="shared" si="13"/>
        <v>245.26042274974637</v>
      </c>
      <c r="R36" s="74">
        <f t="shared" si="9"/>
        <v>1.1434635155879084E-2</v>
      </c>
    </row>
    <row r="37" spans="1:19" ht="20.100000000000001" customHeight="1" x14ac:dyDescent="0.2">
      <c r="A37" s="104" t="s">
        <v>15</v>
      </c>
      <c r="B37" s="105"/>
      <c r="C37" s="53">
        <f>C15/$C$46*100000</f>
        <v>291.42206827380943</v>
      </c>
      <c r="D37" s="52">
        <f>D15/$D$46*100000</f>
        <v>280.95896858108591</v>
      </c>
      <c r="E37" s="52">
        <f t="shared" si="12"/>
        <v>247.73979855021315</v>
      </c>
      <c r="F37" s="52">
        <f t="shared" si="12"/>
        <v>300.19197058988811</v>
      </c>
      <c r="G37" s="52">
        <f t="shared" si="12"/>
        <v>280.37593815501816</v>
      </c>
      <c r="H37" s="52">
        <f t="shared" si="12"/>
        <v>288.45376951519279</v>
      </c>
      <c r="I37" s="52">
        <f t="shared" si="12"/>
        <v>287.65140067878133</v>
      </c>
      <c r="J37" s="52">
        <f t="shared" si="12"/>
        <v>284.50509124443715</v>
      </c>
      <c r="K37" s="52">
        <f t="shared" si="12"/>
        <v>278.35273495971342</v>
      </c>
      <c r="L37" s="52">
        <f t="shared" si="12"/>
        <v>178.36147573355123</v>
      </c>
      <c r="M37" s="52">
        <f t="shared" si="12"/>
        <v>214.41860431537296</v>
      </c>
      <c r="N37" s="52">
        <f t="shared" si="12"/>
        <v>285.27403726102818</v>
      </c>
      <c r="O37" s="52">
        <f t="shared" si="12"/>
        <v>296.57933399109083</v>
      </c>
      <c r="P37" s="73">
        <f t="shared" si="12"/>
        <v>316.87995124923827</v>
      </c>
      <c r="Q37" s="54">
        <f t="shared" si="13"/>
        <v>264.61718175127049</v>
      </c>
      <c r="R37" s="74">
        <f t="shared" si="9"/>
        <v>1.2337094160479881E-2</v>
      </c>
      <c r="S37" s="10"/>
    </row>
    <row r="38" spans="1:19" ht="30.2" customHeight="1" thickBot="1" x14ac:dyDescent="0.25">
      <c r="A38" s="106" t="s">
        <v>34</v>
      </c>
      <c r="B38" s="107"/>
      <c r="C38" s="46">
        <f>SUM(C28:C37)</f>
        <v>22314.204846269815</v>
      </c>
      <c r="D38" s="47">
        <f>SUM(D28:D37)</f>
        <v>20740.795426803437</v>
      </c>
      <c r="E38" s="47">
        <f t="shared" ref="E38:P38" si="14">SUM(E28:E37)</f>
        <v>18122.33594874162</v>
      </c>
      <c r="F38" s="47">
        <f t="shared" si="14"/>
        <v>23530.08354980631</v>
      </c>
      <c r="G38" s="47">
        <f t="shared" si="14"/>
        <v>24172.282449457958</v>
      </c>
      <c r="H38" s="47">
        <f t="shared" si="14"/>
        <v>22827.246761662882</v>
      </c>
      <c r="I38" s="47">
        <f t="shared" si="14"/>
        <v>24496.886940974498</v>
      </c>
      <c r="J38" s="47">
        <f t="shared" si="14"/>
        <v>22274.816229226537</v>
      </c>
      <c r="K38" s="47">
        <f t="shared" si="14"/>
        <v>23186.342068727023</v>
      </c>
      <c r="L38" s="47">
        <f t="shared" si="14"/>
        <v>19239.85691815232</v>
      </c>
      <c r="M38" s="47">
        <f t="shared" si="14"/>
        <v>17908.862707839853</v>
      </c>
      <c r="N38" s="47">
        <f t="shared" si="14"/>
        <v>20872.997021797517</v>
      </c>
      <c r="O38" s="47">
        <f t="shared" si="14"/>
        <v>22846.808535678767</v>
      </c>
      <c r="P38" s="66">
        <f t="shared" si="14"/>
        <v>23958.252868827833</v>
      </c>
      <c r="Q38" s="50">
        <f>Q16/$Q$46*100000</f>
        <v>21448.906712484521</v>
      </c>
      <c r="R38" s="75"/>
    </row>
    <row r="39" spans="1:19" ht="20.100000000000001" customHeight="1" x14ac:dyDescent="0.2">
      <c r="A39" s="101" t="s">
        <v>2</v>
      </c>
      <c r="B39" s="21" t="s">
        <v>10</v>
      </c>
      <c r="C39" s="39">
        <f>SUM(C28:C31)</f>
        <v>16449.58801893545</v>
      </c>
      <c r="D39" s="39">
        <f>SUM(D28:D31)</f>
        <v>15089.652672969298</v>
      </c>
      <c r="E39" s="39">
        <f t="shared" ref="E39:P39" si="15">SUM(E28:E31)</f>
        <v>13608.720440908968</v>
      </c>
      <c r="F39" s="39">
        <f t="shared" si="15"/>
        <v>17882.268914722641</v>
      </c>
      <c r="G39" s="39">
        <f t="shared" si="15"/>
        <v>18336.676508372962</v>
      </c>
      <c r="H39" s="39">
        <f t="shared" si="15"/>
        <v>15804.23459795975</v>
      </c>
      <c r="I39" s="39">
        <f t="shared" si="15"/>
        <v>18067.292706660442</v>
      </c>
      <c r="J39" s="39">
        <f t="shared" si="15"/>
        <v>16736.055041307765</v>
      </c>
      <c r="K39" s="39">
        <f t="shared" si="15"/>
        <v>17430.950043990582</v>
      </c>
      <c r="L39" s="39">
        <f t="shared" si="15"/>
        <v>15378.202596586665</v>
      </c>
      <c r="M39" s="39">
        <f t="shared" si="15"/>
        <v>13899.090417509842</v>
      </c>
      <c r="N39" s="39">
        <f t="shared" si="15"/>
        <v>15797.872016468424</v>
      </c>
      <c r="O39" s="39">
        <f t="shared" si="15"/>
        <v>16620.015574338042</v>
      </c>
      <c r="P39" s="39">
        <f t="shared" si="15"/>
        <v>16738.848692398144</v>
      </c>
      <c r="Q39" s="24">
        <f>SUM(Q28:Q31)</f>
        <v>15974.039126275173</v>
      </c>
      <c r="R39" s="76">
        <f>SUM(R28:R31)</f>
        <v>0.74474840794460384</v>
      </c>
    </row>
    <row r="40" spans="1:19" ht="20.100000000000001" customHeight="1" x14ac:dyDescent="0.2">
      <c r="A40" s="102"/>
      <c r="B40" s="25" t="s">
        <v>11</v>
      </c>
      <c r="C40" s="26">
        <f>SUM(C32:C37)</f>
        <v>5864.6168273343656</v>
      </c>
      <c r="D40" s="26">
        <f>SUM(D32:D37)</f>
        <v>5651.1427538341386</v>
      </c>
      <c r="E40" s="26">
        <f t="shared" ref="E40:P40" si="16">SUM(E32:E37)</f>
        <v>4513.6155078326501</v>
      </c>
      <c r="F40" s="26">
        <f t="shared" si="16"/>
        <v>5647.8146350836678</v>
      </c>
      <c r="G40" s="26">
        <f t="shared" si="16"/>
        <v>5835.6059410849921</v>
      </c>
      <c r="H40" s="26">
        <f t="shared" si="16"/>
        <v>7023.012163703137</v>
      </c>
      <c r="I40" s="26">
        <f t="shared" si="16"/>
        <v>6429.5942343140587</v>
      </c>
      <c r="J40" s="26">
        <f t="shared" si="16"/>
        <v>5538.7611879187698</v>
      </c>
      <c r="K40" s="26">
        <f t="shared" si="16"/>
        <v>5755.3920247364385</v>
      </c>
      <c r="L40" s="26">
        <f t="shared" si="16"/>
        <v>3861.6543215656543</v>
      </c>
      <c r="M40" s="26">
        <f t="shared" si="16"/>
        <v>4009.7722903300096</v>
      </c>
      <c r="N40" s="26">
        <f t="shared" si="16"/>
        <v>5075.1250053290942</v>
      </c>
      <c r="O40" s="26">
        <f t="shared" si="16"/>
        <v>6226.7929613407259</v>
      </c>
      <c r="P40" s="26">
        <f t="shared" si="16"/>
        <v>7219.4041764296944</v>
      </c>
      <c r="Q40" s="28">
        <f>SUM(Q32:Q37)</f>
        <v>5474.8675862093487</v>
      </c>
      <c r="R40" s="74">
        <f>SUM(R32:R37)</f>
        <v>0.25525159205539616</v>
      </c>
    </row>
    <row r="41" spans="1:19" ht="20.100000000000001" customHeight="1" x14ac:dyDescent="0.2">
      <c r="A41" s="102"/>
      <c r="B41" s="29" t="s">
        <v>12</v>
      </c>
      <c r="C41" s="30">
        <f>SUM(C33:C37)</f>
        <v>3375.4966363030853</v>
      </c>
      <c r="D41" s="30">
        <f>SUM(D33:D37)</f>
        <v>3228.4693902376616</v>
      </c>
      <c r="E41" s="30">
        <f t="shared" ref="E41:P41" si="17">SUM(E33:E37)</f>
        <v>2630.1142996769204</v>
      </c>
      <c r="F41" s="30">
        <f t="shared" si="17"/>
        <v>3237.215103136607</v>
      </c>
      <c r="G41" s="30">
        <f t="shared" si="17"/>
        <v>3425.8153215082602</v>
      </c>
      <c r="H41" s="30">
        <f t="shared" si="17"/>
        <v>4174.125122132642</v>
      </c>
      <c r="I41" s="30">
        <f t="shared" si="17"/>
        <v>3710.0385275665931</v>
      </c>
      <c r="J41" s="30">
        <f t="shared" si="17"/>
        <v>3194.0336201981395</v>
      </c>
      <c r="K41" s="30">
        <f t="shared" si="17"/>
        <v>3266.3218618780506</v>
      </c>
      <c r="L41" s="30">
        <f t="shared" si="17"/>
        <v>2051.6855612534237</v>
      </c>
      <c r="M41" s="30">
        <f t="shared" si="17"/>
        <v>2247.7134096817581</v>
      </c>
      <c r="N41" s="30">
        <f t="shared" si="17"/>
        <v>2961.1493790843706</v>
      </c>
      <c r="O41" s="30">
        <f t="shared" si="17"/>
        <v>3551.1059937663413</v>
      </c>
      <c r="P41" s="30">
        <f t="shared" si="17"/>
        <v>4213.8510526903037</v>
      </c>
      <c r="Q41" s="32">
        <f>SUM(Q33:Q37)</f>
        <v>3140.2834820733501</v>
      </c>
      <c r="R41" s="77">
        <f>SUM(R33:R37)</f>
        <v>0.14640762460146842</v>
      </c>
    </row>
    <row r="42" spans="1:19" ht="20.100000000000001" customHeight="1" x14ac:dyDescent="0.2">
      <c r="A42" s="102"/>
      <c r="B42" s="29" t="s">
        <v>13</v>
      </c>
      <c r="C42" s="30">
        <f>SUM(C34:C37)</f>
        <v>2257.3177680516333</v>
      </c>
      <c r="D42" s="30">
        <f>SUM(D34:D37)</f>
        <v>2153.6272566273683</v>
      </c>
      <c r="E42" s="30">
        <f t="shared" ref="E42:P42" si="18">SUM(E34:E37)</f>
        <v>1757.2557217712379</v>
      </c>
      <c r="F42" s="30">
        <f t="shared" si="18"/>
        <v>2188.8997855512675</v>
      </c>
      <c r="G42" s="30">
        <f t="shared" si="18"/>
        <v>2312.4253420180758</v>
      </c>
      <c r="H42" s="30">
        <f t="shared" si="18"/>
        <v>2829.6456841468707</v>
      </c>
      <c r="I42" s="30">
        <f t="shared" si="18"/>
        <v>2496.1432877384241</v>
      </c>
      <c r="J42" s="30">
        <f t="shared" si="18"/>
        <v>2178.8459845942498</v>
      </c>
      <c r="K42" s="30">
        <f t="shared" si="18"/>
        <v>2200.7157157411693</v>
      </c>
      <c r="L42" s="30">
        <f t="shared" si="18"/>
        <v>1322.5329745967047</v>
      </c>
      <c r="M42" s="30">
        <f t="shared" si="18"/>
        <v>1509.8101926085501</v>
      </c>
      <c r="N42" s="30">
        <f t="shared" si="18"/>
        <v>2041.6217500137036</v>
      </c>
      <c r="O42" s="30">
        <f t="shared" si="18"/>
        <v>2397.5457667811525</v>
      </c>
      <c r="P42" s="30">
        <f t="shared" si="18"/>
        <v>2792.0110547501949</v>
      </c>
      <c r="Q42" s="32">
        <f>SUM(Q34:Q37)</f>
        <v>2108.8207067573512</v>
      </c>
      <c r="R42" s="77">
        <f>SUM(R34:R37)</f>
        <v>9.8318330860653794E-2</v>
      </c>
    </row>
    <row r="43" spans="1:19" ht="20.100000000000001" customHeight="1" thickBot="1" x14ac:dyDescent="0.25">
      <c r="A43" s="103"/>
      <c r="B43" s="33" t="s">
        <v>14</v>
      </c>
      <c r="C43" s="34">
        <f>SUM(C35:C37)</f>
        <v>1006.236773831944</v>
      </c>
      <c r="D43" s="34">
        <f>SUM(D35:D37)</f>
        <v>952.60946200006879</v>
      </c>
      <c r="E43" s="34">
        <f t="shared" ref="E43:P43" si="19">SUM(E35:E37)</f>
        <v>775.45950642087269</v>
      </c>
      <c r="F43" s="34">
        <f t="shared" si="19"/>
        <v>1005.5343362693898</v>
      </c>
      <c r="G43" s="34">
        <f t="shared" si="19"/>
        <v>1060.1996889720299</v>
      </c>
      <c r="H43" s="34">
        <f t="shared" si="19"/>
        <v>1202.8763746950328</v>
      </c>
      <c r="I43" s="34">
        <f t="shared" si="19"/>
        <v>1051.7155447259954</v>
      </c>
      <c r="J43" s="34">
        <f t="shared" si="19"/>
        <v>1007.3431778089855</v>
      </c>
      <c r="K43" s="34">
        <f t="shared" si="19"/>
        <v>991.8647090434124</v>
      </c>
      <c r="L43" s="34">
        <f t="shared" si="19"/>
        <v>547.77059482268442</v>
      </c>
      <c r="M43" s="34">
        <f t="shared" si="19"/>
        <v>693.21462580343803</v>
      </c>
      <c r="N43" s="34">
        <f t="shared" si="19"/>
        <v>971.53959060374075</v>
      </c>
      <c r="O43" s="34">
        <f t="shared" si="19"/>
        <v>1062.350312761738</v>
      </c>
      <c r="P43" s="34">
        <f t="shared" si="19"/>
        <v>1166.070156465913</v>
      </c>
      <c r="Q43" s="36">
        <f>SUM(Q35:Q37)</f>
        <v>931.52766253856498</v>
      </c>
      <c r="R43" s="78">
        <f>SUM(R35:R37)</f>
        <v>4.3430076647979515E-2</v>
      </c>
    </row>
    <row r="44" spans="1:19" ht="20.100000000000001" customHeight="1" x14ac:dyDescent="0.2">
      <c r="C44" s="5"/>
      <c r="D44" s="5"/>
    </row>
    <row r="45" spans="1:19" s="8" customFormat="1" ht="20.100000000000001" customHeight="1" x14ac:dyDescent="0.2">
      <c r="A45" s="9"/>
      <c r="B45" s="40" t="s">
        <v>16</v>
      </c>
      <c r="C45" s="41" t="s">
        <v>20</v>
      </c>
      <c r="D45" s="41" t="s">
        <v>22</v>
      </c>
      <c r="E45" s="41" t="s">
        <v>27</v>
      </c>
      <c r="F45" s="41" t="s">
        <v>29</v>
      </c>
      <c r="G45" s="41" t="s">
        <v>18</v>
      </c>
      <c r="H45" s="41" t="s">
        <v>35</v>
      </c>
      <c r="I45" s="41" t="s">
        <v>28</v>
      </c>
      <c r="J45" s="41" t="s">
        <v>25</v>
      </c>
      <c r="K45" s="41" t="s">
        <v>17</v>
      </c>
      <c r="L45" s="41" t="s">
        <v>19</v>
      </c>
      <c r="M45" s="41" t="s">
        <v>26</v>
      </c>
      <c r="N45" s="41" t="s">
        <v>24</v>
      </c>
      <c r="O45" s="41" t="s">
        <v>21</v>
      </c>
      <c r="P45" s="41" t="s">
        <v>23</v>
      </c>
      <c r="Q45" s="42" t="s">
        <v>0</v>
      </c>
      <c r="R45" s="11"/>
    </row>
    <row r="46" spans="1:19" s="8" customFormat="1" ht="25.5" x14ac:dyDescent="0.2">
      <c r="A46" s="9"/>
      <c r="B46" s="56" t="s">
        <v>36</v>
      </c>
      <c r="C46" s="43">
        <v>644083</v>
      </c>
      <c r="D46" s="43">
        <v>1191989</v>
      </c>
      <c r="E46" s="43">
        <v>294664</v>
      </c>
      <c r="F46" s="43">
        <v>551647</v>
      </c>
      <c r="G46" s="43">
        <v>443690</v>
      </c>
      <c r="H46" s="43">
        <v>1200539</v>
      </c>
      <c r="I46" s="43">
        <v>632015</v>
      </c>
      <c r="J46" s="43">
        <v>522662</v>
      </c>
      <c r="K46" s="43">
        <v>589899</v>
      </c>
      <c r="L46" s="43">
        <v>1324277</v>
      </c>
      <c r="M46" s="43">
        <v>1385141</v>
      </c>
      <c r="N46" s="43">
        <v>820965</v>
      </c>
      <c r="O46" s="43">
        <v>509813</v>
      </c>
      <c r="P46" s="43">
        <v>582555</v>
      </c>
      <c r="Q46" s="44">
        <v>10693939</v>
      </c>
    </row>
    <row r="47" spans="1:19" ht="14.25" x14ac:dyDescent="0.2"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19" ht="12.7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50" ht="12.2" customHeight="1" x14ac:dyDescent="0.2"/>
  </sheetData>
  <mergeCells count="60">
    <mergeCell ref="A30:B30"/>
    <mergeCell ref="O4:O5"/>
    <mergeCell ref="J26:J27"/>
    <mergeCell ref="K26:K27"/>
    <mergeCell ref="L26:L27"/>
    <mergeCell ref="M26:M27"/>
    <mergeCell ref="N26:N27"/>
    <mergeCell ref="A17:A21"/>
    <mergeCell ref="A13:B13"/>
    <mergeCell ref="A14:B14"/>
    <mergeCell ref="A15:B15"/>
    <mergeCell ref="A16:B16"/>
    <mergeCell ref="A10:B10"/>
    <mergeCell ref="D26:D27"/>
    <mergeCell ref="A11:B11"/>
    <mergeCell ref="A12:B12"/>
    <mergeCell ref="A33:B33"/>
    <mergeCell ref="A34:B34"/>
    <mergeCell ref="A39:A43"/>
    <mergeCell ref="A35:B35"/>
    <mergeCell ref="A36:B36"/>
    <mergeCell ref="A37:B37"/>
    <mergeCell ref="A38:B38"/>
    <mergeCell ref="A32:B32"/>
    <mergeCell ref="O26:O27"/>
    <mergeCell ref="A23:R23"/>
    <mergeCell ref="A24:R24"/>
    <mergeCell ref="C26:C27"/>
    <mergeCell ref="E26:E27"/>
    <mergeCell ref="F26:F27"/>
    <mergeCell ref="G26:G27"/>
    <mergeCell ref="H26:H27"/>
    <mergeCell ref="I26:I27"/>
    <mergeCell ref="P26:P27"/>
    <mergeCell ref="Q26:Q27"/>
    <mergeCell ref="R26:R27"/>
    <mergeCell ref="A28:B28"/>
    <mergeCell ref="A29:B29"/>
    <mergeCell ref="A31:B31"/>
    <mergeCell ref="Q4:Q5"/>
    <mergeCell ref="A1:R1"/>
    <mergeCell ref="C4:C5"/>
    <mergeCell ref="E4:E5"/>
    <mergeCell ref="F4:F5"/>
    <mergeCell ref="A2:R2"/>
    <mergeCell ref="I4:I5"/>
    <mergeCell ref="J4:J5"/>
    <mergeCell ref="R4:R5"/>
    <mergeCell ref="G4:G5"/>
    <mergeCell ref="H4:H5"/>
    <mergeCell ref="K4:K5"/>
    <mergeCell ref="L4:L5"/>
    <mergeCell ref="M4:M5"/>
    <mergeCell ref="N4:N5"/>
    <mergeCell ref="D4:D5"/>
    <mergeCell ref="P4:P5"/>
    <mergeCell ref="A6:B6"/>
    <mergeCell ref="A7:B7"/>
    <mergeCell ref="A9:B9"/>
    <mergeCell ref="A8:B8"/>
  </mergeCells>
  <phoneticPr fontId="8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Mik Tomáš (ČSSZ 24)</cp:lastModifiedBy>
  <cp:lastPrinted>2021-01-25T08:32:44Z</cp:lastPrinted>
  <dcterms:created xsi:type="dcterms:W3CDTF">1997-01-24T11:07:25Z</dcterms:created>
  <dcterms:modified xsi:type="dcterms:W3CDTF">2021-01-25T08:33:12Z</dcterms:modified>
</cp:coreProperties>
</file>